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fs-server6\CLP\Retail and Small Business\2. Small Business\SBA PPP Pandemic 2020\Origination r2 1.2021\Marketing\"/>
    </mc:Choice>
  </mc:AlternateContent>
  <workbookProtection workbookAlgorithmName="SHA-512" workbookHashValue="qIwqDDj/R7eEl/l2HyNjEPRUVPbE9fIZ08+mW6fF7yeMrQHPIQQO6lxpFQEZyMOQaiFKfJaz2lMRAcr7yY/EVA==" workbookSaltValue="QWFg4At0KMZ3CWSerLnRiw==" workbookSpinCount="100000" lockStructure="1"/>
  <bookViews>
    <workbookView xWindow="0" yWindow="0" windowWidth="28800" windowHeight="12000" tabRatio="747" firstSheet="2" activeTab="10"/>
  </bookViews>
  <sheets>
    <sheet name="Instructions-READ FIRST" sheetId="30" r:id="rId1"/>
    <sheet name="Supp App" sheetId="1" state="hidden" r:id="rId2"/>
    <sheet name="Questions" sheetId="21" r:id="rId3"/>
    <sheet name="Corps &amp; Non-Profits" sheetId="18" r:id="rId4"/>
    <sheet name="Affiliate Definition" sheetId="4" state="hidden" r:id="rId5"/>
    <sheet name="Addendum C-Faith Based" sheetId="9" state="hidden" r:id="rId6"/>
    <sheet name="Self Employed (Net Profit)" sheetId="37" r:id="rId7"/>
    <sheet name="Self Employed (Gross Income)" sheetId="10" r:id="rId8"/>
    <sheet name="Farmer-Rancher" sheetId="35" r:id="rId9"/>
    <sheet name="Partnership" sheetId="14" r:id="rId10"/>
    <sheet name="Addendum A-Affiliate" sheetId="7" r:id="rId11"/>
    <sheet name="Addendum B-EIDL" sheetId="33" r:id="rId12"/>
    <sheet name="New Entity" sheetId="25" r:id="rId13"/>
    <sheet name="Seasonal Business" sheetId="24" r:id="rId14"/>
    <sheet name="Payroll Cost Definition" sheetId="31" r:id="rId15"/>
    <sheet name="Data" sheetId="3" state="hidden" r:id="rId16"/>
    <sheet name="Examples" sheetId="2" state="hidden" r:id="rId17"/>
  </sheets>
  <externalReferences>
    <externalReference r:id="rId18"/>
    <externalReference r:id="rId19"/>
    <externalReference r:id="rId20"/>
  </externalReferences>
  <definedNames>
    <definedName name="address">Data!$A$9:$A$10</definedName>
    <definedName name="Check1" localSheetId="3">'Corps &amp; Non-Profits'!#REF!</definedName>
    <definedName name="Check1" localSheetId="8">'Farmer-Rancher'!#REF!</definedName>
    <definedName name="Check1" localSheetId="9">Partnership!#REF!</definedName>
    <definedName name="Check1" localSheetId="2">Questions!#REF!</definedName>
    <definedName name="Check1" localSheetId="7">'Self Employed (Gross Income)'!#REF!</definedName>
    <definedName name="Check1" localSheetId="6">'Self Employed (Net Profit)'!#REF!</definedName>
    <definedName name="Check1" localSheetId="1">'Supp App'!#REF!</definedName>
    <definedName name="_xlnm.Print_Area" localSheetId="3">'Corps &amp; Non-Profits'!$B$1:$T$58</definedName>
    <definedName name="_xlnm.Print_Area" localSheetId="8">'Farmer-Rancher'!$B$1:$S$60</definedName>
    <definedName name="_xlnm.Print_Area" localSheetId="0">'Instructions-READ FIRST'!$B$1:$E$29</definedName>
    <definedName name="_xlnm.Print_Area" localSheetId="9">Partnership!$B$1:$T$64</definedName>
    <definedName name="_xlnm.Print_Area" localSheetId="2">Questions!$A$1:$S$37</definedName>
    <definedName name="_xlnm.Print_Area" localSheetId="7">'Self Employed (Gross Income)'!$B$1:$S$61</definedName>
    <definedName name="_xlnm.Print_Area" localSheetId="6">'Self Employed (Net Profit)'!$B$1:$S$57</definedName>
    <definedName name="_xlnm.Print_Area" localSheetId="1">'Supp App'!$A$1:$S$99</definedName>
    <definedName name="size">Data!$A$5:$A$7</definedName>
    <definedName name="TaxRet">Data!$A$20:$A$26</definedName>
    <definedName name="YN" localSheetId="11">[1]Data!$A$1:$A$3</definedName>
    <definedName name="YN" localSheetId="0">[2]Data!$A$1:$A$3</definedName>
    <definedName name="YN" localSheetId="14">[3]Data!$A$1:$A$3</definedName>
    <definedName name="YN">Data!$A$1:$A$3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2" i="10" l="1"/>
  <c r="F42" i="37"/>
  <c r="F52" i="10" l="1"/>
  <c r="F53" i="10" s="1"/>
  <c r="F64" i="10" l="1"/>
  <c r="F65" i="10" s="1"/>
  <c r="B27" i="14" l="1"/>
  <c r="F56" i="37" l="1"/>
  <c r="F57" i="37" s="1"/>
  <c r="B33" i="37"/>
  <c r="B32" i="37"/>
  <c r="B31" i="37"/>
  <c r="B30" i="37"/>
  <c r="B26" i="37"/>
  <c r="B23" i="37"/>
  <c r="B20" i="37"/>
  <c r="E7" i="37"/>
  <c r="E45" i="14" l="1"/>
  <c r="E47" i="14" s="1"/>
  <c r="E49" i="14" s="1"/>
  <c r="E7" i="24"/>
  <c r="B26" i="10"/>
  <c r="B26" i="35" l="1"/>
  <c r="C6" i="33" l="1"/>
  <c r="B34" i="14"/>
  <c r="B33" i="14"/>
  <c r="B34" i="35"/>
  <c r="B33" i="35"/>
  <c r="B33" i="10"/>
  <c r="B32" i="10"/>
  <c r="B32" i="14"/>
  <c r="B31" i="14"/>
  <c r="B24" i="14"/>
  <c r="B21" i="14"/>
  <c r="F59" i="35"/>
  <c r="F60" i="35" s="1"/>
  <c r="B32" i="35"/>
  <c r="B31" i="35"/>
  <c r="F44" i="35"/>
  <c r="B30" i="35"/>
  <c r="B23" i="35"/>
  <c r="B20" i="35"/>
  <c r="E7" i="35"/>
  <c r="C27" i="21"/>
  <c r="B31" i="10"/>
  <c r="B30" i="10"/>
  <c r="B23" i="10"/>
  <c r="B20" i="10"/>
  <c r="B40" i="18"/>
  <c r="B37" i="18"/>
  <c r="B27" i="18"/>
  <c r="B33" i="18"/>
  <c r="B30" i="18"/>
  <c r="B24" i="18"/>
  <c r="E7" i="25" l="1"/>
  <c r="C6" i="7"/>
  <c r="E7" i="14"/>
  <c r="E7" i="10"/>
  <c r="C20" i="25" l="1"/>
  <c r="C22" i="25" s="1"/>
  <c r="C21" i="24"/>
  <c r="C22" i="24" s="1"/>
  <c r="F7" i="18" l="1"/>
  <c r="E62" i="14" l="1"/>
  <c r="E63" i="14" s="1"/>
  <c r="F56" i="18"/>
  <c r="F57" i="18" l="1"/>
  <c r="C59" i="1"/>
  <c r="C63" i="1" l="1"/>
  <c r="E80" i="1" l="1"/>
  <c r="E83" i="1" s="1"/>
  <c r="E64" i="14" l="1"/>
  <c r="A8" i="9" l="1"/>
  <c r="A7" i="9"/>
  <c r="A6" i="9"/>
  <c r="A5" i="9"/>
  <c r="A4" i="9"/>
  <c r="G21" i="7"/>
  <c r="O97" i="1" l="1"/>
  <c r="O98" i="1" s="1"/>
  <c r="J97" i="1" l="1"/>
  <c r="J98" i="1" s="1"/>
  <c r="C5" i="2" l="1"/>
  <c r="C6" i="2" s="1"/>
  <c r="C7" i="2" s="1"/>
  <c r="C9" i="2" s="1"/>
  <c r="E84" i="1"/>
  <c r="E85" i="1" s="1"/>
</calcChain>
</file>

<file path=xl/sharedStrings.xml><?xml version="1.0" encoding="utf-8"?>
<sst xmlns="http://schemas.openxmlformats.org/spreadsheetml/2006/main" count="670" uniqueCount="397">
  <si>
    <t>Input any compensation paid to an employee in excess of an annual salary of $100,000 and/or any amounts paid to an independent contractor or sole proprietor in excess of $100,000 per year.</t>
  </si>
  <si>
    <t>Total</t>
  </si>
  <si>
    <t>Average</t>
  </si>
  <si>
    <t>x 2.5</t>
  </si>
  <si>
    <t xml:space="preserve">Input  the outstanding amount of an Economic Injury Disaster Loan (EIDL) made between January 31, 2020 and April 3, 2020, less the amount of any “advance” under an EIDL COVID-19 loan (because it does not have to be repaid).
</t>
  </si>
  <si>
    <t>Supplemental Paycheck Protection Program Application</t>
  </si>
  <si>
    <t>Borrower Name:</t>
  </si>
  <si>
    <t>Less</t>
  </si>
  <si>
    <t>Loan Amount</t>
  </si>
  <si>
    <t>What qualifies as “payroll costs?”</t>
  </si>
  <si>
    <t>Yes. The Act expressly excludes the following:</t>
  </si>
  <si>
    <t>i. Any compensation of an employee whose principal place of residence is outside of the United States;</t>
  </si>
  <si>
    <t>No, independent contractors have the ability to apply for a PPP loan on their own so they do not count for purposes of a borrower’s PPP loan calculation.</t>
  </si>
  <si>
    <t>Is there anything that is expressly excluded from the definition of payroll costs?</t>
  </si>
  <si>
    <t>Do independent contractors count as employees for purposes of PPP loan calculations?</t>
  </si>
  <si>
    <t>Payroll Costs:</t>
  </si>
  <si>
    <t>Date Business Established</t>
  </si>
  <si>
    <t>Input total payroll costs (defined below) from the last 12 months for employees whose principal place of residence is the United States.</t>
  </si>
  <si>
    <t>Please put this number on your Paycheck Protection Program Loan Application</t>
  </si>
  <si>
    <t>Utilities</t>
  </si>
  <si>
    <t>Mortgage Interest Payments</t>
  </si>
  <si>
    <t>Rent</t>
  </si>
  <si>
    <t>Loan Amount Calculator Example</t>
  </si>
  <si>
    <t>i. Example 1 – No employees make more than $100,000</t>
  </si>
  <si>
    <t>Annual payroll: $120,000</t>
  </si>
  <si>
    <t>Average monthly payroll: $10,000</t>
  </si>
  <si>
    <t>Multiply by 2.5 = $25,000</t>
  </si>
  <si>
    <t>Maximum loan amount is $25,000</t>
  </si>
  <si>
    <t>ii. Example 2 – Some employees make more than $100,000</t>
  </si>
  <si>
    <t>Annual payroll: $1,500,000</t>
  </si>
  <si>
    <t>Subtract compensation amounts in excess of an annual salary of $100,000: $1,200,000</t>
  </si>
  <si>
    <t>Average monthly qualifying payroll: $100,000</t>
  </si>
  <si>
    <t>Multiply by 2.5 = $250,000</t>
  </si>
  <si>
    <t>Maximim loan amount is $250,000</t>
  </si>
  <si>
    <t>iii. Example 3 – No employees make more than $100,000, outstanding EIDL loan of $10,000.</t>
  </si>
  <si>
    <t>Add EIDL loan of $10,000 = $35,000</t>
  </si>
  <si>
    <t>Maximum loan amount is $35,000</t>
  </si>
  <si>
    <t>Example Scenarios</t>
  </si>
  <si>
    <t>% of Proceeds Not used for Payroll</t>
  </si>
  <si>
    <t>Example of $1,000,000 available loan amount</t>
  </si>
  <si>
    <r>
      <t xml:space="preserve">Input any compensation paid to an employee </t>
    </r>
    <r>
      <rPr>
        <b/>
        <i/>
        <u/>
        <sz val="11"/>
        <color theme="1"/>
        <rFont val="Calibri"/>
        <family val="2"/>
        <scheme val="minor"/>
      </rPr>
      <t xml:space="preserve">in excess of an annual salary of $100,000 </t>
    </r>
    <r>
      <rPr>
        <sz val="11"/>
        <color theme="1"/>
        <rFont val="Calibri"/>
        <family val="2"/>
        <scheme val="minor"/>
      </rPr>
      <t>and/or any amounts paid to an independent contractor or sole proprietor in excess of $100,000 per year.</t>
    </r>
  </si>
  <si>
    <t>Yes</t>
  </si>
  <si>
    <t>No</t>
  </si>
  <si>
    <t xml:space="preserve">Applicant has a NAICS code that starts with 72 </t>
  </si>
  <si>
    <t>Applicant is a Franchise listed on SBA's Franchise Directory</t>
  </si>
  <si>
    <t>Applicant gets support from a Small Business investment Company</t>
  </si>
  <si>
    <t>Any calculations you used to arrive at your average monthly payroll and loan amount</t>
  </si>
  <si>
    <t>AFFILIATION RULES APPLICABLE TO U.S. SMALL BUSINESS ADMINISTRATION</t>
  </si>
  <si>
    <t>PAYCHECK PROTECTION PROGRAM</t>
  </si>
  <si>
    <t>Four tests for affiliation based on control apply to participants in the Paycheck Protection</t>
  </si>
  <si>
    <t>Paycheck Protection Program, the applicant is considered together with its affiliates.</t>
  </si>
  <si>
    <t>Following is a summary of the applicable affiliation tests.</t>
  </si>
  <si>
    <t>Concerns and entities are affiliates of each other when one controls or has the power to control</t>
  </si>
  <si>
    <t>the other, or a third party or parties controls or has the power to control both. It does not matter</t>
  </si>
  <si>
    <t>whether control is exercised, so long as the power to control exists. Affiliation under any of the</t>
  </si>
  <si>
    <t>circumstances described below is sufficient to establish affiliation for applicants for the</t>
  </si>
  <si>
    <t>Paycheck Protection Program.</t>
  </si>
  <si>
    <t>concern is an affiliate of an individual, concern, or entity that owns or has the power to control</t>
  </si>
  <si>
    <t>more than 50 percent of the concern's voting equity. If no individual, concern, or entity is found</t>
  </si>
  <si>
    <t>to control, SBA will deem the Board of Directors or President or Chief Executive Officer (CEO)</t>
  </si>
  <si>
    <t>(or other officers, managing members, or partners who control the management of the concern)</t>
  </si>
  <si>
    <t>to be in control of the concern. SBA will deem a minority shareholder to be in control, if that</t>
  </si>
  <si>
    <t>individual or entity has the ability, under the concern's charter, by-laws, or shareholder's</t>
  </si>
  <si>
    <t>agreement, to prevent a quorum or otherwise block action by the board of directors or</t>
  </si>
  <si>
    <t>shareholders.</t>
  </si>
  <si>
    <t>(2) Affiliation arising under stock options, convertible securities, and agreements to merge.</t>
  </si>
  <si>
    <t>(a) In determining size, SBA considers stock options, convertible securities, and agreements</t>
  </si>
  <si>
    <t>to merge (including agreements in principle) to have a present effect on the power to</t>
  </si>
  <si>
    <t>control a concern. SBA treats such options, convertible securities, and agreements as</t>
  </si>
  <si>
    <t>though the rights granted have been exercised.</t>
  </si>
  <si>
    <t>(b) Agreements to open or continue negotiations towards the possibility of a merger or a sale</t>
  </si>
  <si>
    <t>of stock at some later date are not considered “agreements in principle” and are thus not</t>
  </si>
  <si>
    <t>given present effect.</t>
  </si>
  <si>
    <t>(c) Options, convertible securities, and agreements that are subject to conditions precedent</t>
  </si>
  <si>
    <t>which are incapable of fulfillment, speculative, conjectural, or unenforceable under state</t>
  </si>
  <si>
    <t>or Federal law, or where the probability of the transaction (or exercise of the rights)</t>
  </si>
  <si>
    <t>occurring is shown to be extremely remote, are not given present effect.</t>
  </si>
  <si>
    <t>(d) An individual, concern or other entity that controls one or more other concerns cannot</t>
  </si>
  <si>
    <t>use options, convertible securities, or agreements to appear to terminate such control</t>
  </si>
  <si>
    <t>before actually doing so. SBA will not give present effect to individuals’, concerns’, or</t>
  </si>
  <si>
    <t>other entities’ ability to divest all or part of their ownership interest in order to avoid a</t>
  </si>
  <si>
    <t>finding of affiliation.</t>
  </si>
  <si>
    <t>                                                            </t>
  </si>
  <si>
    <t>applicant concern (or other officers, managing members, or partners who control the</t>
  </si>
  <si>
    <t>management of the concern) also controls the management of one or more other concerns.</t>
  </si>
  <si>
    <t>Affiliation also arises where a single individual, concern, or entity that controls the Board of</t>
  </si>
  <si>
    <t>Directors or management of one concern also controls the Board of Directors or management of</t>
  </si>
  <si>
    <t>one of more other concerns. Affiliation also arises where a single individual, concern or entity</t>
  </si>
  <si>
    <t>controls the management of the applicant concern through a management agreement.</t>
  </si>
  <si>
    <t>interest between close relatives, as defined in 13 CFR 120.10, with identical or substantially,</t>
  </si>
  <si>
    <t>identical business or economic interests (such as where the close relatives operate concerns in the</t>
  </si>
  <si>
    <t>same or similar industry in the same geographic area). Where SBA determines that interests</t>
  </si>
  <si>
    <t>should be aggregated, an individual or firm may rebut that determination with evidence showing</t>
  </si>
  <si>
    <t>that the interests deemed to be one are in fact separate.</t>
  </si>
  <si>
    <t>not considered an affiliation with the other organization if the relationship is based on a religious</t>
  </si>
  <si>
    <t>teaching or belief or otherwise constitutes a part of the exercise of religion.</t>
  </si>
  <si>
    <t>more than 500 employees that, as of the date on which the loan is disbursed, is assigned a North</t>
  </si>
  <si>
    <t>American Industry Classification System code beginning with 72; (2) any business concern</t>
  </si>
  <si>
    <t>operating as a franchise that is assigned a franchise identifier code by the SBA; and (3) any</t>
  </si>
  <si>
    <t>business concern that receives financial assistance from a company licensed under section 301 of</t>
  </si>
  <si>
    <t>the Small Business Investment Act of 1958 (15 U.S.C. 681).</t>
  </si>
  <si>
    <r>
      <t>Program.</t>
    </r>
    <r>
      <rPr>
        <b/>
        <sz val="8"/>
        <color theme="1"/>
        <rFont val="Calibri"/>
        <family val="2"/>
        <scheme val="minor"/>
      </rPr>
      <t>1</t>
    </r>
    <r>
      <rPr>
        <b/>
        <sz val="11"/>
        <color theme="1"/>
        <rFont val="Calibri"/>
        <family val="2"/>
        <scheme val="minor"/>
      </rPr>
      <t xml:space="preserve">  For purposes of the determining the number of employees of an applicant to the</t>
    </r>
  </si>
  <si>
    <r>
      <rPr>
        <b/>
        <sz val="11"/>
        <color theme="1"/>
        <rFont val="Calibri"/>
        <family val="2"/>
        <scheme val="minor"/>
      </rPr>
      <t>(1) Affiliation based on ownership.</t>
    </r>
    <r>
      <rPr>
        <sz val="11"/>
        <color theme="1"/>
        <rFont val="Calibri"/>
        <family val="2"/>
        <scheme val="minor"/>
      </rPr>
      <t xml:space="preserve"> For determining affiliation based on equity ownership, a</t>
    </r>
  </si>
  <si>
    <r>
      <rPr>
        <b/>
        <sz val="11"/>
        <color theme="1"/>
        <rFont val="Calibri"/>
        <family val="2"/>
        <scheme val="minor"/>
      </rPr>
      <t xml:space="preserve">(3) Affiliation based on management. </t>
    </r>
    <r>
      <rPr>
        <sz val="11"/>
        <color theme="1"/>
        <rFont val="Calibri"/>
        <family val="2"/>
        <scheme val="minor"/>
      </rPr>
      <t>Affiliation arises where the CEO or President of the</t>
    </r>
  </si>
  <si>
    <r>
      <rPr>
        <b/>
        <sz val="11"/>
        <color theme="1"/>
        <rFont val="Calibri"/>
        <family val="2"/>
        <scheme val="minor"/>
      </rPr>
      <t>(4) Affiliation based on identity of interest.</t>
    </r>
    <r>
      <rPr>
        <sz val="11"/>
        <color theme="1"/>
        <rFont val="Calibri"/>
        <family val="2"/>
        <scheme val="minor"/>
      </rPr>
      <t xml:space="preserve"> Affiliation arises when there is an identity of</t>
    </r>
  </si>
  <si>
    <r>
      <rPr>
        <b/>
        <sz val="11"/>
        <color theme="1"/>
        <rFont val="Calibri"/>
        <family val="2"/>
        <scheme val="minor"/>
      </rPr>
      <t>Religious Exemption.</t>
    </r>
    <r>
      <rPr>
        <sz val="11"/>
        <color theme="1"/>
        <rFont val="Calibri"/>
        <family val="2"/>
        <scheme val="minor"/>
      </rPr>
      <t xml:space="preserve"> The relationship of a faith-based organization to another organization is</t>
    </r>
  </si>
  <si>
    <r>
      <rPr>
        <b/>
        <sz val="11"/>
        <color theme="1"/>
        <rFont val="Calibri"/>
        <family val="2"/>
        <scheme val="minor"/>
      </rPr>
      <t>Waiver</t>
    </r>
    <r>
      <rPr>
        <sz val="11"/>
        <color theme="1"/>
        <rFont val="Calibri"/>
        <family val="2"/>
        <scheme val="minor"/>
      </rPr>
      <t>. The affiliation rules described above are waived for (1) any business concern with not</t>
    </r>
  </si>
  <si>
    <t>Eligible Loan Amount</t>
  </si>
  <si>
    <t>(xx/xx/xxxx - if unsure, use date from your tax return)</t>
  </si>
  <si>
    <t>Entity Name</t>
  </si>
  <si>
    <t>EIN</t>
  </si>
  <si>
    <t># of Employees</t>
  </si>
  <si>
    <t>Total Number of Employees</t>
  </si>
  <si>
    <t>AFFILIATION RULES APPLICABLE TO U.S. SMALL BUSINESS ADMINISTRATION PAYCHECK PROTECTION PROGRAM</t>
  </si>
  <si>
    <r>
      <rPr>
        <b/>
        <sz val="10"/>
        <color theme="1"/>
        <rFont val="Calibri"/>
        <family val="2"/>
        <scheme val="minor"/>
      </rPr>
      <t>(1) Affiliation based on ownership.</t>
    </r>
    <r>
      <rPr>
        <sz val="10"/>
        <color theme="1"/>
        <rFont val="Calibri"/>
        <family val="2"/>
        <scheme val="minor"/>
      </rPr>
      <t xml:space="preserve"> For determining affiliation based on equity ownership, a concern is an affiliate of an individual, concern, or entity that owns or has the power to control more than 50 percent of the concern's voting equity. If no individual, concern, or entity is found to control, SBA will deem the Board of Directors or President or Chief Executive Officer (CEO) (or other officers, managing members, or partners who control the management of the concern) to be in control of the concern. SBA will deem a minority shareholder to be in control, if that individual or entity has the ability, under the concern's charter, by-laws, or shareholder's agreement, to prevent a quorum or otherwise block action by the board of directors or shareholders.</t>
    </r>
  </si>
  <si>
    <t xml:space="preserve">(a) In determining size, SBA considers stock options, convertible securities, and agreements to merge (including agreements in principle) to have a present effect on the power to control a concern. SBA treats such options, convertible securities, and agreements as though the rights granted have been exercised.
(b) Agreements to open or continue negotiations towards the possibility of a merger or a sale of stock at some later date are not considered “agreements in principle” and are thus not given present effect.
(c) Options, convertible securities, and agreements that are subject to conditions precedent which are incapable of fulfillment, speculative, conjectural, or unenforceable under state or Federal law, or where the probability of the transaction (or exercise of the rights) occurring is shown to be extremely remote, are not given present effect.
(d) An individual, concern or other entity that controls one or more other concerns cannot use options, convertible securities, or agreements to appear to terminate such control before actually doing so. SBA will not give present effect to individuals’, concerns’, or other entities’ ability to divest all or part of their ownership interest in order to avoid a finding of affiliation.
</t>
  </si>
  <si>
    <r>
      <rPr>
        <b/>
        <sz val="10"/>
        <color theme="1"/>
        <rFont val="Calibri"/>
        <family val="2"/>
        <scheme val="minor"/>
      </rPr>
      <t>(3) Affiliation based on management.</t>
    </r>
    <r>
      <rPr>
        <sz val="10"/>
        <color theme="1"/>
        <rFont val="Calibri"/>
        <family val="2"/>
        <scheme val="minor"/>
      </rPr>
      <t xml:space="preserve"> Affiliation arises where the CEO or President of the applicant concern (or other officers, managing members, or partners who control the management of the concern) also controls the management of one or more other concerns. Affiliation also arises where a single individual, concern, or entity that controls the Board of Directors or management of one concern also controls the Board of Directors or management of one of more other concerns. Affiliation also arises where a single individual, concern or entity controls the management of the applicant concern through a management agreement.</t>
    </r>
  </si>
  <si>
    <r>
      <rPr>
        <b/>
        <sz val="10"/>
        <color theme="1"/>
        <rFont val="Calibri"/>
        <family val="2"/>
        <scheme val="minor"/>
      </rPr>
      <t xml:space="preserve">(4) Affiliation based on identity of interest. </t>
    </r>
    <r>
      <rPr>
        <sz val="10"/>
        <color theme="1"/>
        <rFont val="Calibri"/>
        <family val="2"/>
        <scheme val="minor"/>
      </rPr>
      <t>Affiliation arises when there is an identity of interest between close relatives, as defined in 13 CFR 120.10, with identical or substantially, identical business or economic interests (such as where the close relatives operate concerns in the same or similar industry in the same geographic area). Where SBA determines that interests should be aggregated, an individual or firm may rebut that determination with evidence showing that the interests deemed to be one are in fact separate.</t>
    </r>
  </si>
  <si>
    <r>
      <rPr>
        <b/>
        <sz val="10"/>
        <color theme="1"/>
        <rFont val="Calibri"/>
        <family val="2"/>
        <scheme val="minor"/>
      </rPr>
      <t xml:space="preserve">Religious Exemption. </t>
    </r>
    <r>
      <rPr>
        <sz val="10"/>
        <color theme="1"/>
        <rFont val="Calibri"/>
        <family val="2"/>
        <scheme val="minor"/>
      </rPr>
      <t>The relationship of a faith-based organization to another organization is not considered an affiliation with the other organization if the relationship is based on a religious teaching or belief or otherwise constitutes a part of the exercise of religion.</t>
    </r>
  </si>
  <si>
    <r>
      <rPr>
        <b/>
        <sz val="10"/>
        <color theme="1"/>
        <rFont val="Calibri"/>
        <family val="2"/>
        <scheme val="minor"/>
      </rPr>
      <t xml:space="preserve">Waiver. </t>
    </r>
    <r>
      <rPr>
        <sz val="10"/>
        <color theme="1"/>
        <rFont val="Calibri"/>
        <family val="2"/>
        <scheme val="minor"/>
      </rPr>
      <t>The affiliation rules described above are waived for (1) any business concern with not more than 500 employees that, as of the date on which the loan is disbursed, is assigned a North American Industry Classification System code beginning with 72; (2) any business concern operating as a franchise that is assigned a franchise identifier code by the SBA; and (3) any business concern that receives financial assistance from a company licensed under section 301 of the Small Business Investment Act of 1958 (15 U.S.C. 681).</t>
    </r>
  </si>
  <si>
    <t xml:space="preserve">Provide any additional details: </t>
  </si>
  <si>
    <t>Is the Applicant a Faith-Based Organization, and do you believe that your organization qualifies for this exemption to the affiliation rules?</t>
  </si>
  <si>
    <t>Paycheck Protection Program Application Instructions</t>
  </si>
  <si>
    <t>Payroll Costs (see Payroll Cost Definition tab)</t>
  </si>
  <si>
    <t>Mailing</t>
  </si>
  <si>
    <t>Physical</t>
  </si>
  <si>
    <t>Supplemental Application (this form) completed with Loan Amount that matches PPP Application</t>
  </si>
  <si>
    <t xml:space="preserve">You can tab through all of the fields in this spreadsheet for easier use.  </t>
  </si>
  <si>
    <t>Total (must match loan amount)</t>
  </si>
  <si>
    <t xml:space="preserve">Check out our website for FAQs </t>
  </si>
  <si>
    <t>Guidance &amp; Resources</t>
  </si>
  <si>
    <t>•</t>
  </si>
  <si>
    <t>Application Instructions</t>
  </si>
  <si>
    <t>N/A</t>
  </si>
  <si>
    <t>FAQ RE Faith-Based Orgizations in PPP &amp; EIDL</t>
  </si>
  <si>
    <r>
      <t>Enter Loan Amount you are applying for - not to exceed the Eligible Loan Amount Above or from your own calculator-</t>
    </r>
    <r>
      <rPr>
        <b/>
        <sz val="11"/>
        <color theme="1"/>
        <rFont val="Calibri"/>
        <family val="2"/>
        <scheme val="minor"/>
      </rPr>
      <t>must match amount on SBA Application.</t>
    </r>
  </si>
  <si>
    <t>Supplemental Application Certification completed &amp; signed</t>
  </si>
  <si>
    <t>If unable to provide the above documentation, provide bank statements and cancelled checks to demonstrate the qualifying payroll amount or any other relevant documentation</t>
  </si>
  <si>
    <r>
      <t xml:space="preserve">Addendum C </t>
    </r>
    <r>
      <rPr>
        <b/>
        <sz val="12"/>
        <color theme="1"/>
        <rFont val="Calibri"/>
        <family val="2"/>
        <scheme val="minor"/>
      </rPr>
      <t>- Faith-Based Organizations</t>
    </r>
  </si>
  <si>
    <t xml:space="preserve">If you are Self Employed and report your income on 1040 Schedule C see Self Emp tab for Documenation Requirements </t>
  </si>
  <si>
    <t>Plus</t>
  </si>
  <si>
    <t>Subtotal</t>
  </si>
  <si>
    <t xml:space="preserve">I have income from self-employment and file a Form 1040, Schedule C. Am I eligible for
a PPP Loan?
</t>
  </si>
  <si>
    <t>Amount over 40% Not Forgivable</t>
  </si>
  <si>
    <r>
      <t xml:space="preserve">Addendum A </t>
    </r>
    <r>
      <rPr>
        <b/>
        <sz val="12"/>
        <color theme="1"/>
        <rFont val="Calibri"/>
        <family val="2"/>
        <scheme val="minor"/>
      </rPr>
      <t>- Affiliate Information
If you</t>
    </r>
  </si>
  <si>
    <t>If you operate under the following NAICS codes do you have more than 300 employees at any one physical location?</t>
  </si>
  <si>
    <t>Applicable NAICS codes include: 72, 5151, and 511110</t>
  </si>
  <si>
    <t>Input any amount for unreimbursed partnership expenses claimed</t>
  </si>
  <si>
    <t>Input any amount of depletion claimed on oil and gas properties</t>
  </si>
  <si>
    <t>Employee Total</t>
  </si>
  <si>
    <t>Total Payroll Costs</t>
  </si>
  <si>
    <t>Are you using 2019 or 2020 information to calcualte your loan amount?</t>
  </si>
  <si>
    <t>Did First Horizon or IberiaBank provide the funds for your 1st PPP loan?</t>
  </si>
  <si>
    <t>Average Monthly Payroll</t>
  </si>
  <si>
    <t>Additional Questions</t>
  </si>
  <si>
    <t>THIS IS THE NUMBER YOU WILL ENTER IN THEY SYSTEM WHEN IT REQUESTS AVERAGE MONTHLY PAYROLL</t>
  </si>
  <si>
    <t>Input any pre-tax employee contributions for health insurance or other fringe benefits excluded from Taxable Medicare wages and tips</t>
  </si>
  <si>
    <r>
      <t xml:space="preserve">Input section 179 expense deduction </t>
    </r>
    <r>
      <rPr>
        <b/>
        <sz val="11"/>
        <color theme="1"/>
        <rFont val="Calibri"/>
        <family val="2"/>
        <scheme val="minor"/>
      </rPr>
      <t>(IRS</t>
    </r>
    <r>
      <rPr>
        <sz val="11"/>
        <color theme="1"/>
        <rFont val="Calibri"/>
        <family val="2"/>
        <scheme val="minor"/>
      </rPr>
      <t xml:space="preserve"> </t>
    </r>
    <r>
      <rPr>
        <b/>
        <sz val="11"/>
        <color theme="1"/>
        <rFont val="Calibri"/>
        <family val="2"/>
        <scheme val="minor"/>
      </rPr>
      <t>Form 1065 K-1 box 12</t>
    </r>
    <r>
      <rPr>
        <sz val="11"/>
        <color theme="1"/>
        <rFont val="Calibri"/>
        <family val="2"/>
        <scheme val="minor"/>
      </rPr>
      <t>)</t>
    </r>
  </si>
  <si>
    <r>
      <t>Input net earnings from self-employment (</t>
    </r>
    <r>
      <rPr>
        <b/>
        <sz val="11"/>
        <color theme="1"/>
        <rFont val="Calibri"/>
        <family val="2"/>
        <scheme val="minor"/>
      </rPr>
      <t>IRS Form 1065 K-1 box 14a</t>
    </r>
    <r>
      <rPr>
        <sz val="11"/>
        <color theme="1"/>
        <rFont val="Calibri"/>
        <family val="2"/>
        <scheme val="minor"/>
      </rPr>
      <t>)</t>
    </r>
  </si>
  <si>
    <t>Input any amount paid to any employee whose principal place of residence is outside the United States</t>
  </si>
  <si>
    <t>Input employer state and local taxes assessed on employee compensation, primarily state unemployment insurance tax (from state quarterly wage reporting)</t>
  </si>
  <si>
    <r>
      <t>Input Taxable Medicare wages &amp; tips from IRS Form 941 (</t>
    </r>
    <r>
      <rPr>
        <b/>
        <sz val="11"/>
        <color theme="1"/>
        <rFont val="Calibri"/>
        <family val="2"/>
        <scheme val="minor"/>
      </rPr>
      <t>line 5c-column 1</t>
    </r>
    <r>
      <rPr>
        <sz val="11"/>
        <color theme="1"/>
        <rFont val="Calibri"/>
        <family val="2"/>
        <scheme val="minor"/>
      </rPr>
      <t xml:space="preserve">) from each quarter </t>
    </r>
  </si>
  <si>
    <t>Affiliate Addendum</t>
  </si>
  <si>
    <t>KALI - DO WE NEED THIS OR DOES NUMERATED ASK?</t>
  </si>
  <si>
    <t>Loan Amount Calculator for CORPORATIONS and NON-PROFIT ORGANIZATIONS (not required if you have your own, but recommended)</t>
  </si>
  <si>
    <r>
      <t>Input employer retirement contributions, if any (</t>
    </r>
    <r>
      <rPr>
        <b/>
        <sz val="11"/>
        <color theme="1"/>
        <rFont val="Calibri"/>
        <family val="2"/>
        <scheme val="minor"/>
      </rPr>
      <t>IRS Form 1120 line 23, IRS Form 1120-S line 17, or IRS Form 990 Part IX line 8</t>
    </r>
    <r>
      <rPr>
        <sz val="11"/>
        <color theme="1"/>
        <rFont val="Calibri"/>
        <family val="2"/>
        <scheme val="minor"/>
      </rPr>
      <t>)</t>
    </r>
  </si>
  <si>
    <r>
      <t>Input employer group health, life, disability, vision, and ental insurance, if any (</t>
    </r>
    <r>
      <rPr>
        <b/>
        <sz val="11"/>
        <color theme="1"/>
        <rFont val="Calibri"/>
        <family val="2"/>
        <scheme val="minor"/>
      </rPr>
      <t xml:space="preserve">IRS Form 1120 line 24, IRS Form 1120-S line 18, or the portion of IRS Form 990 Part IX line 9 </t>
    </r>
    <r>
      <rPr>
        <sz val="11"/>
        <color theme="1"/>
        <rFont val="Calibri"/>
        <family val="2"/>
        <scheme val="minor"/>
      </rPr>
      <t xml:space="preserve">attributable to those contributions). </t>
    </r>
    <r>
      <rPr>
        <b/>
        <u/>
        <sz val="11"/>
        <color theme="1"/>
        <rFont val="Calibri"/>
        <family val="2"/>
        <scheme val="minor"/>
      </rPr>
      <t>Note:</t>
    </r>
    <r>
      <rPr>
        <sz val="11"/>
        <color theme="1"/>
        <rFont val="Calibri"/>
        <family val="2"/>
        <scheme val="minor"/>
      </rPr>
      <t xml:space="preserve"> Exclude the amount for any employee who owns more than a 2% stake in the business.</t>
    </r>
  </si>
  <si>
    <t>If Seasonal business, you may elect to use average monthly payroll for any 12-week period beginning 2/15/2019, and ending 2/15/20</t>
  </si>
  <si>
    <t>Preceding 12 Months</t>
  </si>
  <si>
    <t>Evidence that you were in business on 2/15/20 and paid employees (payroll report, bank statement, etc)</t>
  </si>
  <si>
    <t>Payroll Processor Records AND/OR Payroll Taxes Filings for 2019, 2020, or the Preceding 12 Months from the 2nd Draw PPP Application</t>
  </si>
  <si>
    <t>Payroll Processor Records AND/OR Payroll Taxes Filings for 2020</t>
  </si>
  <si>
    <t>For information about rules regarding the Paycheck Protection Program, please go to www.sba.gov/ppp</t>
  </si>
  <si>
    <t>For other SBA COVID resources</t>
  </si>
  <si>
    <t>Were you in operation for the full calendar year in 2019?</t>
  </si>
  <si>
    <t>If your business did not exist during the 1-year period preceding February 15, 2020, but you were in operation on February 15, 2020 you will calculate average monthly payroll by adding all payroll costs through inception (subject to the $100,000 per employee annualized limit) and divide by the number of months between inception and the date of your loan application</t>
  </si>
  <si>
    <t>Covered Operations Expenditures</t>
  </si>
  <si>
    <t>Covered Property Damage</t>
  </si>
  <si>
    <t>Covered Worker Protection Expenditures</t>
  </si>
  <si>
    <t>Covered Supplier Costs</t>
  </si>
  <si>
    <t>Estimated Use of Proceeds (you do not have to use all categories, categories used should match what is checked on SBA Form 2483-SD)</t>
  </si>
  <si>
    <t>When you obtained your 1st Draw PPP Loan, did you use calendar year 2019 or the 12 months preceding  to calculate the average monthly payroll for your PPP 1st draw application?</t>
  </si>
  <si>
    <t>If you are Self Employed (file on IRS Form 1040 Schedule C) complete the calculator on Self Emp tab instead and skip #6</t>
  </si>
  <si>
    <t>If you are a Farmer or Rancher (file on IRS Form 1040 Schedule F) complete the calculator on Farmer tab instead and skip #6</t>
  </si>
  <si>
    <t>If you are a Partnership (file on IRS Form 1065) complete the calculator on Partnership tab instead and skip #6</t>
  </si>
  <si>
    <t>When is this being signed and how?</t>
  </si>
  <si>
    <t>If Independent Contractor, provide 2020 1099-MISC(s)</t>
  </si>
  <si>
    <t>If Independent Contractor, provide 2019 or 2020 1099-MISC(s)</t>
  </si>
  <si>
    <t>If Partnership and report your income on 1065 see Partnership tab for Additional Documentation Requirements</t>
  </si>
  <si>
    <t xml:space="preserve">If you are a Farmer or a Rancher and report your income on 1040 Schedule F see Farmer tab for Additional Documenation Requirements </t>
  </si>
  <si>
    <r>
      <rPr>
        <b/>
        <u/>
        <sz val="11"/>
        <color theme="1"/>
        <rFont val="Calibri"/>
        <family val="2"/>
        <scheme val="minor"/>
      </rPr>
      <t>Option 2</t>
    </r>
    <r>
      <rPr>
        <b/>
        <sz val="11"/>
        <color theme="1"/>
        <rFont val="Calibri"/>
        <family val="2"/>
        <scheme val="minor"/>
      </rPr>
      <t xml:space="preserve"> - Required Documentation Checklist</t>
    </r>
  </si>
  <si>
    <t xml:space="preserve">Use this Checklist if you did not get your 1st Draw PPP Loan from First Horizon/IberiaBank OR your 2nd Draw PPP Loan Amount is greater than your 1st Draw PPP Loan  (please "x" by the documentation you are providing) </t>
  </si>
  <si>
    <t>Option 1: Quarterly financial statements for the entity. If the financial statements are not audited, the Applicant must sign and date the first page of the financial statement and initial all other pages, attesting to their accuracy. If the financial statements do not specifically identify the line item(s) that constitute gross receipts, the Applicant must annotate which line item(s) constitute gross receipts.</t>
  </si>
  <si>
    <t>Option 2: Quarterly or monthly bank statements for the entity showing deposits from the relevant quarters. The Applicant must annotate, if it is not clear, which deposits listed on the bank statement constitute gross receipts (e.g., payments for purchases of goods and services) and which do not (e.g., capital infusions).</t>
  </si>
  <si>
    <t>Provide 1 of the Following to Document Revenue Reduction - Required if your 2nd Draw PPP Loan Amount is over $150,000</t>
  </si>
  <si>
    <r>
      <rPr>
        <u/>
        <sz val="11"/>
        <rFont val="Calibri"/>
        <family val="2"/>
        <scheme val="minor"/>
      </rPr>
      <t>Option 2</t>
    </r>
    <r>
      <rPr>
        <sz val="11"/>
        <rFont val="Calibri"/>
        <family val="2"/>
        <scheme val="minor"/>
      </rPr>
      <t>: Quarterly or monthly bank statements for the entity showing deposits from the relevant quarters. The Applicant must annotate, if it is not clear, which deposits listed on the bank statement constitute gross receipts (e.g., payments for purchases of goods and services) and which do not (e.g., capital infusions).</t>
    </r>
  </si>
  <si>
    <r>
      <rPr>
        <u/>
        <sz val="11"/>
        <rFont val="Calibri"/>
        <family val="2"/>
        <scheme val="minor"/>
      </rPr>
      <t>Option 1</t>
    </r>
    <r>
      <rPr>
        <sz val="11"/>
        <rFont val="Calibri"/>
        <family val="2"/>
        <scheme val="minor"/>
      </rPr>
      <t>: Quarterly financial statements for the entity. If the financial statements are not audited, the Applicant must sign and date the first page of the financial statement and initial all other pages, attesting to their accuracy. If the financial statements do not specifically identify the line item(s) that constitute gross receipts, the Applicant must annotate which line item(s) constitute gross receipts.</t>
    </r>
  </si>
  <si>
    <r>
      <rPr>
        <u/>
        <sz val="11"/>
        <rFont val="Calibri"/>
        <family val="2"/>
        <scheme val="minor"/>
      </rPr>
      <t>Option 3</t>
    </r>
    <r>
      <rPr>
        <sz val="11"/>
        <rFont val="Calibri"/>
        <family val="2"/>
        <scheme val="minor"/>
      </rPr>
      <t>: Annual IRS income tax filings of the entity (required if using an annual reference period). If the entity has not yet filed a tax return for 2020, the Applicant must fill out the return forms, compute the relevant gross receipts value (see Question 5), and sign and date the return, attesting that the values that enter into the gross receipts computation are the same values that will be filed on the entity’s tax return. See Gross Receipts Calculation tab for additional detail.</t>
    </r>
  </si>
  <si>
    <r>
      <rPr>
        <b/>
        <u/>
        <sz val="11"/>
        <color theme="1"/>
        <rFont val="Calibri"/>
        <family val="2"/>
        <scheme val="minor"/>
      </rPr>
      <t>Option 1</t>
    </r>
    <r>
      <rPr>
        <b/>
        <sz val="11"/>
        <color theme="1"/>
        <rFont val="Calibri"/>
        <family val="2"/>
        <scheme val="minor"/>
      </rPr>
      <t>: - Use this Checklist if you are calculating your 2nd Draw PPP Loan Amount with calendar year 2019 payroll information, your loan is $1500,000 or less, AND you received your 1st Draw PPP Loan with First Horizon/IberiaBank</t>
    </r>
  </si>
  <si>
    <t>Below are the required documentation checklists based on different situations. Select the appropriate checklist by placing an "x" next to the option that best fits your situation and place an "x" by the documentation you are providing.</t>
  </si>
  <si>
    <r>
      <rPr>
        <b/>
        <u/>
        <sz val="11"/>
        <color theme="1"/>
        <rFont val="Calibri"/>
        <family val="2"/>
        <scheme val="minor"/>
      </rPr>
      <t>Option 2</t>
    </r>
    <r>
      <rPr>
        <b/>
        <sz val="11"/>
        <color theme="1"/>
        <rFont val="Calibri"/>
        <family val="2"/>
        <scheme val="minor"/>
      </rPr>
      <t>: - Use this Checklist if you are calculating your 2nd Draw PPP Loan Amount with calendar year 2020 or the preceding 12 months payroll information (it doesn't matter what bank you used for your 1st Draw PPP Loan)</t>
    </r>
  </si>
  <si>
    <t>All Loans provide:</t>
  </si>
  <si>
    <t>OR</t>
  </si>
  <si>
    <t>AND</t>
  </si>
  <si>
    <t>Below is the required documentation checklist for a borrower who files on IRS Form 1040 Schedule C. Place an "x" by the documentation you are providing.</t>
  </si>
  <si>
    <t>Corporation and Non-Profit Supplemental Application</t>
  </si>
  <si>
    <t>Partnership Supplemental Application</t>
  </si>
  <si>
    <t>Any pre-tax employee contributions for health insurance or other fringe benefits excluded from Taxable Medicare wages &amp; tips</t>
  </si>
  <si>
    <t>Minus</t>
  </si>
  <si>
    <t>Any amounts paid to any employee whose principal place of residence is outside the United States</t>
  </si>
  <si>
    <t>Any amounts paid to any individual employee in excess of $100,000</t>
  </si>
  <si>
    <t>Any state and local taxes assessed on employee compensation (primarily under state laws commonly referred to as the State Unemployment Tax Act or SUTA from state quarterly wage reporting forms)</t>
  </si>
  <si>
    <r>
      <t xml:space="preserve">Any employer contributions  for employee group health, life, disability, vision, and dental insurance (the portion of </t>
    </r>
    <r>
      <rPr>
        <b/>
        <sz val="11"/>
        <color theme="1"/>
        <rFont val="Calibri"/>
        <family val="2"/>
        <scheme val="minor"/>
      </rPr>
      <t xml:space="preserve">IRS Form 1040 Schedule C Line 14 </t>
    </r>
    <r>
      <rPr>
        <sz val="11"/>
        <color theme="1"/>
        <rFont val="Calibri"/>
        <family val="2"/>
        <scheme val="minor"/>
      </rPr>
      <t>attributable to those contributions)</t>
    </r>
  </si>
  <si>
    <r>
      <t>Any employer contributions to employee retirement plans (</t>
    </r>
    <r>
      <rPr>
        <b/>
        <sz val="11"/>
        <color theme="1"/>
        <rFont val="Calibri"/>
        <family val="2"/>
        <scheme val="minor"/>
      </rPr>
      <t>IRS Form 1040 Schedule C Line 19</t>
    </r>
    <r>
      <rPr>
        <sz val="11"/>
        <color theme="1"/>
        <rFont val="Calibri"/>
        <family val="2"/>
        <scheme val="minor"/>
      </rPr>
      <t>)</t>
    </r>
  </si>
  <si>
    <r>
      <t>IRS Form 941 Taxable Medicare wages &amp; tips (</t>
    </r>
    <r>
      <rPr>
        <b/>
        <sz val="11"/>
        <color theme="1"/>
        <rFont val="Calibri"/>
        <family val="2"/>
        <scheme val="minor"/>
      </rPr>
      <t>line 5 c-column 1</t>
    </r>
    <r>
      <rPr>
        <sz val="11"/>
        <color theme="1"/>
        <rFont val="Calibri"/>
        <family val="2"/>
        <scheme val="minor"/>
      </rPr>
      <t>) from each quarter</t>
    </r>
  </si>
  <si>
    <r>
      <t>Any employer retirement contributions, if any (</t>
    </r>
    <r>
      <rPr>
        <b/>
        <sz val="11"/>
        <color theme="1"/>
        <rFont val="Calibri"/>
        <family val="2"/>
        <scheme val="minor"/>
      </rPr>
      <t>IRS Form 1120 line 23, IRS Form 1120-S line 17, or IRS Form 990 Part IX line 8</t>
    </r>
    <r>
      <rPr>
        <sz val="11"/>
        <color theme="1"/>
        <rFont val="Calibri"/>
        <family val="2"/>
        <scheme val="minor"/>
      </rPr>
      <t>)</t>
    </r>
  </si>
  <si>
    <t>Any employer state and local taxes assessed on employee compensation, primarily state unemployment insurance tax (from state quarterly wage reporting forms)</t>
  </si>
  <si>
    <t xml:space="preserve">Minus </t>
  </si>
  <si>
    <r>
      <t xml:space="preserve">Any employer contributions for employee group health, life, disability, vision and dental insurance ( </t>
    </r>
    <r>
      <rPr>
        <b/>
        <sz val="11"/>
        <color theme="1"/>
        <rFont val="Calibri"/>
        <family val="2"/>
        <scheme val="minor"/>
      </rPr>
      <t>IRS Form 1040 Schedule F Line 15</t>
    </r>
    <r>
      <rPr>
        <sz val="11"/>
        <color theme="1"/>
        <rFont val="Calibri"/>
        <family val="2"/>
        <scheme val="minor"/>
      </rPr>
      <t>)</t>
    </r>
  </si>
  <si>
    <r>
      <t>Any employer contributions for employee retirement  (</t>
    </r>
    <r>
      <rPr>
        <b/>
        <sz val="11"/>
        <color theme="1"/>
        <rFont val="Calibri"/>
        <family val="2"/>
        <scheme val="minor"/>
      </rPr>
      <t>IRS Form 1040 Schedule F Line 23</t>
    </r>
    <r>
      <rPr>
        <sz val="11"/>
        <color theme="1"/>
        <rFont val="Calibri"/>
        <family val="2"/>
        <scheme val="minor"/>
      </rPr>
      <t>)</t>
    </r>
  </si>
  <si>
    <r>
      <t>Any employer contributions to employee (but not partner) retirement plan, if any (</t>
    </r>
    <r>
      <rPr>
        <b/>
        <sz val="11"/>
        <color theme="1"/>
        <rFont val="Calibri"/>
        <family val="2"/>
        <scheme val="minor"/>
      </rPr>
      <t>IRS Form 1065 line 18</t>
    </r>
    <r>
      <rPr>
        <sz val="11"/>
        <color theme="1"/>
        <rFont val="Calibri"/>
        <family val="2"/>
        <scheme val="minor"/>
      </rPr>
      <t>)</t>
    </r>
  </si>
  <si>
    <r>
      <t xml:space="preserve">Employee payroll - </t>
    </r>
    <r>
      <rPr>
        <b/>
        <sz val="11"/>
        <color theme="1"/>
        <rFont val="Calibri"/>
        <family val="2"/>
        <scheme val="minor"/>
      </rPr>
      <t>IRS FORM 1040 Schedule F Row 15</t>
    </r>
  </si>
  <si>
    <r>
      <t xml:space="preserve">Employee payroll - </t>
    </r>
    <r>
      <rPr>
        <b/>
        <sz val="11"/>
        <color theme="1"/>
        <rFont val="Calibri"/>
        <family val="2"/>
        <scheme val="minor"/>
      </rPr>
      <t>IRS FORM 1040 Schedule F Row 22</t>
    </r>
  </si>
  <si>
    <r>
      <t xml:space="preserve">Employee payroll - </t>
    </r>
    <r>
      <rPr>
        <b/>
        <sz val="11"/>
        <color theme="1"/>
        <rFont val="Calibri"/>
        <family val="2"/>
        <scheme val="minor"/>
      </rPr>
      <t>IRS FORM 1040 Schedule F Row 23</t>
    </r>
  </si>
  <si>
    <t>DOCUMENTATION CHECKLIST</t>
  </si>
  <si>
    <t>Input Gross wages and tips paid to your employees whose principal place of residence is in the United States, up to $100,000 per employee, which can be computed using:</t>
  </si>
  <si>
    <t>Below is the required documentation checklist for a borrower who files on IRS Form 1040 Schedule F. Place an "x" by the documentation you are providing.</t>
  </si>
  <si>
    <t>Below is the required documentation checklist for a borrower who files on IRS Form 1065. Place an "x" by the documentation you are providing.</t>
  </si>
  <si>
    <t>Input gross wages and tips paid to your employees whose principal place of residence is in the United States, up to $100,000 per employee, which can be computed using:</t>
  </si>
  <si>
    <t>Total Payroll of All General Partners</t>
  </si>
  <si>
    <t>Calculate net earnings from self-employment of individual U.S.-based general partners that are subject to self-employment tax, multiplied by 0.9235, up to $100,000 per partner:</t>
  </si>
  <si>
    <t>Seasonal Business Definition</t>
  </si>
  <si>
    <t xml:space="preserve">An employer that does not operate for more than 7 months in any calendar year or that during the preceding calendar year, had gross receipts for any 6 months of that year that were not more than 33.33 percent of the gross receipts of the employer for the other 6 months of that year </t>
  </si>
  <si>
    <t>How Do I Calculate my Average Monthly Payroll?</t>
  </si>
  <si>
    <t>&gt;If you are a Seasonal Business, use the calculator on the Seasonal Business tab instead.</t>
  </si>
  <si>
    <t>AVERAGE MONTHLY PAYROLL CALCULATOR - not required, you can use your own</t>
  </si>
  <si>
    <t>Input payroll cost for any consecutive 12 week period between 2/15/2019 and 2/15/2020</t>
  </si>
  <si>
    <t>Any amounts paid to owner or any individual employee in excess of $100,000</t>
  </si>
  <si>
    <t>New Entity Definition</t>
  </si>
  <si>
    <t>A business that did not exist during the 1-year period preceding February 15, 2020, but was in operation on February 15, 2020.</t>
  </si>
  <si>
    <t xml:space="preserve">Calculate average monthly payroll by adding all payroll costs through inception (subject to the $100,000 per employee annualized limit) and divide by the number of months between inception and the date of your loan application. </t>
  </si>
  <si>
    <t>Input the number of months in which payroll costs were paid or incurred</t>
  </si>
  <si>
    <t>Any amounts paid to owner or any individual employee in excess of $100,000 annually (8,333 monthly)</t>
  </si>
  <si>
    <t>For additional information and guidance on:</t>
  </si>
  <si>
    <r>
      <t xml:space="preserve">Select One of the following </t>
    </r>
    <r>
      <rPr>
        <b/>
        <sz val="11"/>
        <color rgb="FF00B0F0"/>
        <rFont val="Calibri"/>
        <family val="2"/>
        <scheme val="minor"/>
      </rPr>
      <t>blue</t>
    </r>
    <r>
      <rPr>
        <b/>
        <sz val="11"/>
        <color theme="1"/>
        <rFont val="Calibri"/>
        <family val="2"/>
        <scheme val="minor"/>
      </rPr>
      <t xml:space="preserve"> tabs:</t>
    </r>
  </si>
  <si>
    <r>
      <t xml:space="preserve">Fill out the </t>
    </r>
    <r>
      <rPr>
        <b/>
        <sz val="11"/>
        <color rgb="FF00B050"/>
        <rFont val="Calibri"/>
        <family val="2"/>
        <scheme val="minor"/>
      </rPr>
      <t>green</t>
    </r>
    <r>
      <rPr>
        <sz val="11"/>
        <color theme="1"/>
        <rFont val="Calibri"/>
        <family val="2"/>
        <scheme val="minor"/>
      </rPr>
      <t xml:space="preserve"> "Questions" tab in it's entirety</t>
    </r>
  </si>
  <si>
    <t>All Borrowers:</t>
  </si>
  <si>
    <t>New Entity</t>
  </si>
  <si>
    <t>Seasonal Business</t>
  </si>
  <si>
    <t>In Addition to above:</t>
  </si>
  <si>
    <r>
      <t xml:space="preserve">Payroll cost definition, click on the </t>
    </r>
    <r>
      <rPr>
        <b/>
        <sz val="11"/>
        <color rgb="FF7030A0"/>
        <rFont val="Calibri"/>
        <family val="2"/>
        <scheme val="minor"/>
      </rPr>
      <t>purple</t>
    </r>
    <r>
      <rPr>
        <sz val="11"/>
        <color theme="1"/>
        <rFont val="Calibri"/>
        <family val="2"/>
        <scheme val="minor"/>
      </rPr>
      <t xml:space="preserve"> Payroll Cost Definition tab</t>
    </r>
  </si>
  <si>
    <t>Are you using 2019 or 2020 information to calculate your loan amount?</t>
  </si>
  <si>
    <t>Below is the required documentation checklist for a borrower who files on IRS Form 1120,  a borrower who files on IRS Form 1120-S, or eligible Non-Profit Organizations. Place an "x" by the documentation you are providing.</t>
  </si>
  <si>
    <r>
      <t>Any employer group health, life, disability, vision, and dental insurance, if any (</t>
    </r>
    <r>
      <rPr>
        <b/>
        <sz val="11"/>
        <color theme="1"/>
        <rFont val="Calibri"/>
        <family val="2"/>
        <scheme val="minor"/>
      </rPr>
      <t xml:space="preserve">IRS Form 1120 line 24, IRS Form 1120-S line 18, or the portion of IRS Form 990 Part IX line 9 </t>
    </r>
    <r>
      <rPr>
        <sz val="11"/>
        <color theme="1"/>
        <rFont val="Calibri"/>
        <family val="2"/>
        <scheme val="minor"/>
      </rPr>
      <t xml:space="preserve">attributable to those contributions). </t>
    </r>
    <r>
      <rPr>
        <b/>
        <u/>
        <sz val="11"/>
        <color theme="1"/>
        <rFont val="Calibri"/>
        <family val="2"/>
        <scheme val="minor"/>
      </rPr>
      <t>Note:</t>
    </r>
    <r>
      <rPr>
        <sz val="11"/>
        <color theme="1"/>
        <rFont val="Calibri"/>
        <family val="2"/>
        <scheme val="minor"/>
      </rPr>
      <t xml:space="preserve"> For IRS Form 1120 and 1120-S you must exclude the amount for any employee who owns more than a 2% stake in the business.</t>
    </r>
  </si>
  <si>
    <r>
      <t>Any employer contributions for employee (but not partner) group health, life, disability, vision, and dental insurance, if any (</t>
    </r>
    <r>
      <rPr>
        <b/>
        <sz val="11"/>
        <color theme="1"/>
        <rFont val="Calibri"/>
        <family val="2"/>
        <scheme val="minor"/>
      </rPr>
      <t xml:space="preserve">IRS Form 1065 line 19 </t>
    </r>
    <r>
      <rPr>
        <sz val="11"/>
        <color theme="1"/>
        <rFont val="Calibri"/>
        <family val="2"/>
        <scheme val="minor"/>
      </rPr>
      <t>attributable to those contributions)</t>
    </r>
  </si>
  <si>
    <t>THIS IS THE NUMBER YOU WILL ENTER IN THE SYSTEM WHEN IT REQUESTS AVERAGE MONTHLY PAYROLL</t>
  </si>
  <si>
    <t>12 months preceding your loan date</t>
  </si>
  <si>
    <t>Use this Loan Amount Calculator for Borrower's who are Partnerships that file on IRS Form 1065, general partner's principal place of residence is the United States</t>
  </si>
  <si>
    <t>General Partner Total</t>
  </si>
  <si>
    <t>What tax return do you file for your business?</t>
  </si>
  <si>
    <t>1065 - Partnership</t>
  </si>
  <si>
    <t>1040 Schedule C</t>
  </si>
  <si>
    <t>1040 Schedule F</t>
  </si>
  <si>
    <t>TaxRet</t>
  </si>
  <si>
    <t>1a</t>
  </si>
  <si>
    <t>Required</t>
  </si>
  <si>
    <t>Provided</t>
  </si>
  <si>
    <t>Now go to the Blue tab that represents your entity structure for a list of required documents for you to upload to your application.</t>
  </si>
  <si>
    <t>Table of Contents</t>
  </si>
  <si>
    <t>Click a link below to jump to that tab.</t>
  </si>
  <si>
    <t>Questions</t>
  </si>
  <si>
    <t>Corporations &amp; Non-Profits</t>
  </si>
  <si>
    <t>Farmer-Rancher</t>
  </si>
  <si>
    <r>
      <t xml:space="preserve">If you are a </t>
    </r>
    <r>
      <rPr>
        <b/>
        <sz val="11"/>
        <color theme="1"/>
        <rFont val="Calibri"/>
        <family val="2"/>
        <scheme val="minor"/>
      </rPr>
      <t>Farmer or Rancher</t>
    </r>
    <r>
      <rPr>
        <sz val="11"/>
        <color theme="1"/>
        <rFont val="Calibri"/>
        <family val="2"/>
        <scheme val="minor"/>
      </rPr>
      <t xml:space="preserve"> (file IRS Form 1040 Schedule F) with or without employees, go to the Farmer-Rancher tab for the list of Required Documents you will need to submit and an optional average monthly payroll calculator and optional gross receipts reduction calculator</t>
    </r>
  </si>
  <si>
    <t>Partnership</t>
  </si>
  <si>
    <t>Addendum A-Affiliate</t>
  </si>
  <si>
    <r>
      <t xml:space="preserve">If you have </t>
    </r>
    <r>
      <rPr>
        <b/>
        <sz val="11"/>
        <color theme="1"/>
        <rFont val="Calibri"/>
        <family val="2"/>
        <scheme val="minor"/>
      </rPr>
      <t>Affiliates</t>
    </r>
    <r>
      <rPr>
        <sz val="11"/>
        <color theme="1"/>
        <rFont val="Calibri"/>
        <family val="2"/>
        <scheme val="minor"/>
      </rPr>
      <t xml:space="preserve">, you are required to fill out the </t>
    </r>
    <r>
      <rPr>
        <b/>
        <sz val="11"/>
        <color theme="5"/>
        <rFont val="Calibri"/>
        <family val="2"/>
        <scheme val="minor"/>
      </rPr>
      <t>orange</t>
    </r>
    <r>
      <rPr>
        <sz val="11"/>
        <color theme="1"/>
        <rFont val="Calibri"/>
        <family val="2"/>
        <scheme val="minor"/>
      </rPr>
      <t xml:space="preserve"> Addendum A - Affiliate tab</t>
    </r>
  </si>
  <si>
    <t xml:space="preserve">Payroll Cost Definition </t>
  </si>
  <si>
    <t xml:space="preserve">If you selected 1120, 1120-S or Non-Profit  </t>
  </si>
  <si>
    <t>If you selected 1040 Schedule F</t>
  </si>
  <si>
    <t>If you selected 1065 - Partnership</t>
  </si>
  <si>
    <t>On Question 1 above:</t>
  </si>
  <si>
    <t>Click here for Corporations or Non Profits</t>
  </si>
  <si>
    <t>Click here for Farmer-Rancher</t>
  </si>
  <si>
    <t>Click here for Partnership</t>
  </si>
  <si>
    <t>Supplemental Application Questions</t>
  </si>
  <si>
    <t>Please answer every question.  This information is needed for the bank to complete their review of the file.  These answers also drive the required documentation checklists on the blue tabs.</t>
  </si>
  <si>
    <t>click here</t>
  </si>
  <si>
    <t xml:space="preserve"> ii. The compensation of an individual employee in excess of $100,000 on an annualized basis, as prorated for the period during which the payments are made or the obligation to make the payments is incurred;</t>
  </si>
  <si>
    <t xml:space="preserve"> iii. Federal employment taxes imposed or withheld during the applicable period, including the employee’s and employer’s share of FICA (Federal Insurance Contributions Act) and Railroad Retirement Act taxes, and income taxes required to be withheld from employees; and</t>
  </si>
  <si>
    <t xml:space="preserve"> iv. Qualified sick and family leave wages for which a credit is allowed under sections 7001 and 7003 of the Families First Coronavirus Response Act (Public Law 116– 127).</t>
  </si>
  <si>
    <t>May fishing boat owners include payroll costs in their PPP loan applications that are attributable to crewmembers described in section 3121(b)(20) of the Internal Revenue Code?</t>
  </si>
  <si>
    <t xml:space="preserve">Yes. A fishing boat owner may include compensation reported on Box 5 of IRS Form 1099-MISC and paid to a crewmember described in section 3121(b)(20) of the Code, up to $100,000 on an annualized basis, as prorated for the period during which the payments are made or the obligation to make the payments is incurred, as a payroll cost in its PPP loan application. </t>
  </si>
  <si>
    <t>No, independent contractors have the ability to apply for a PPP loan on their own so they do not count for purposes of a borrower’s PPP loan calculation</t>
  </si>
  <si>
    <t>Do student workers count when determining the number of employees for PPP loan eligibility?</t>
  </si>
  <si>
    <t>Yes. Student workers generally count as employees, unless (a) the applicant is an institution of higher education, as defined in the Department of Education’s Federal Work-Study regulations, 34 C.F.R. 675.2, and (b) the student worker’s services are performed as part of a Federal Work-Study Program (as defined in those regulations68) or a substantially similar program of a State or political subdivision thereof. Institutions of higher education must exclude work study students when determining the number of employees for PPP loan eligibility, and must also exclude payroll costs for work study students from the calculation of payroll costs used to determine their PPP loan amount.</t>
  </si>
  <si>
    <r>
      <t xml:space="preserve">Addendum B </t>
    </r>
    <r>
      <rPr>
        <b/>
        <sz val="12"/>
        <color theme="1"/>
        <rFont val="Calibri"/>
        <family val="2"/>
        <scheme val="minor"/>
      </rPr>
      <t>- EIDL Loan Detail</t>
    </r>
  </si>
  <si>
    <t xml:space="preserve">Provide additional details below (including how you used EIDL loan proceeds): </t>
  </si>
  <si>
    <t>Tax forms for 2019 or 2020:</t>
  </si>
  <si>
    <t>If you received and SBA Economic Injury Disaster Loan between 1/31/20 and 4/3/20, you must:</t>
  </si>
  <si>
    <t>If you have affiliate(s), you must</t>
  </si>
  <si>
    <t>Addendum B-EIDL</t>
  </si>
  <si>
    <r>
      <t xml:space="preserve">If you received an </t>
    </r>
    <r>
      <rPr>
        <b/>
        <sz val="11"/>
        <color theme="1"/>
        <rFont val="Calibri"/>
        <family val="2"/>
        <scheme val="minor"/>
      </rPr>
      <t>EIDL Loan</t>
    </r>
    <r>
      <rPr>
        <sz val="11"/>
        <color theme="1"/>
        <rFont val="Calibri"/>
        <family val="2"/>
        <scheme val="minor"/>
      </rPr>
      <t xml:space="preserve"> between 1/31/20 and 4/3/20, you are required to fill out the </t>
    </r>
    <r>
      <rPr>
        <b/>
        <sz val="11"/>
        <color theme="5"/>
        <rFont val="Calibri"/>
        <family val="2"/>
        <scheme val="minor"/>
      </rPr>
      <t>orange</t>
    </r>
    <r>
      <rPr>
        <sz val="11"/>
        <color theme="1"/>
        <rFont val="Calibri"/>
        <family val="2"/>
        <scheme val="minor"/>
      </rPr>
      <t xml:space="preserve"> Addendum B - EIDL tab</t>
    </r>
  </si>
  <si>
    <t>If Corporation that files IRS Form 1120</t>
  </si>
  <si>
    <t>If S Corporation that files IRS Form 1120-S</t>
  </si>
  <si>
    <t>If Non-Profit that files IRS Form 990</t>
  </si>
  <si>
    <t>If Non-Profit that files IRS Form 990EZ</t>
  </si>
  <si>
    <t>1120-Corporation</t>
  </si>
  <si>
    <t>1120-S-Corporation</t>
  </si>
  <si>
    <t>990-Non-Profit</t>
  </si>
  <si>
    <t>990EZ-Non-Profit</t>
  </si>
  <si>
    <t xml:space="preserve">Do you have any Affiliates?  </t>
  </si>
  <si>
    <t>Note - Click HERE to see definition of Affiliate</t>
  </si>
  <si>
    <t>Did you receive an Economic Injury Disaster Loan (EIDL) between 1/31/20 and 4/3/20?</t>
  </si>
  <si>
    <r>
      <t>Use this Loan Amount Calculator for Borrowers who file on IRS Form 1040 Schedule C, have a principal place of residence in the United States, are an Independent Contractor or operate a Sole Proprietorship and have</t>
    </r>
    <r>
      <rPr>
        <b/>
        <sz val="11"/>
        <color rgb="FFFF0000"/>
        <rFont val="Calibri"/>
        <family val="2"/>
        <scheme val="minor"/>
      </rPr>
      <t xml:space="preserve"> </t>
    </r>
    <r>
      <rPr>
        <b/>
        <u/>
        <sz val="11"/>
        <color rgb="FFFF0000"/>
        <rFont val="Calibri"/>
        <family val="2"/>
        <scheme val="minor"/>
      </rPr>
      <t>NO EMPLOYEES</t>
    </r>
    <r>
      <rPr>
        <b/>
        <sz val="11"/>
        <color rgb="FFFF0000"/>
        <rFont val="Calibri"/>
        <family val="2"/>
        <scheme val="minor"/>
      </rPr>
      <t xml:space="preserve"> </t>
    </r>
    <r>
      <rPr>
        <b/>
        <sz val="11"/>
        <color theme="1"/>
        <rFont val="Calibri"/>
        <family val="2"/>
        <scheme val="minor"/>
      </rPr>
      <t>should use this Loan Amount Calculator</t>
    </r>
  </si>
  <si>
    <r>
      <t xml:space="preserve">Use this Loan Amount Calculator for Borrowers who file on IRS Form 1040 Schedule C, have a principal place of residence in the United States, are an Independent Contractor or operate a Sole Proprietorship and </t>
    </r>
    <r>
      <rPr>
        <b/>
        <u/>
        <sz val="11"/>
        <color rgb="FFFF0000"/>
        <rFont val="Calibri"/>
        <family val="2"/>
        <scheme val="minor"/>
      </rPr>
      <t>DO HAVE EMPLOYEES</t>
    </r>
    <r>
      <rPr>
        <b/>
        <sz val="11"/>
        <color theme="1"/>
        <rFont val="Calibri"/>
        <family val="2"/>
        <scheme val="minor"/>
      </rPr>
      <t xml:space="preserve"> should use this Loan Amount Calculator. </t>
    </r>
  </si>
  <si>
    <t>Supplemental Application (this form) with the required tabs completed</t>
  </si>
  <si>
    <t>IRS Form 1040 Schedule C for 2019 or 2020, based on which year you are using to calculate payroll costs</t>
  </si>
  <si>
    <r>
      <t xml:space="preserve">If you </t>
    </r>
    <r>
      <rPr>
        <b/>
        <u/>
        <sz val="11"/>
        <color theme="1"/>
        <rFont val="Calibri"/>
        <family val="2"/>
        <scheme val="minor"/>
      </rPr>
      <t>DO NOT HAVE</t>
    </r>
    <r>
      <rPr>
        <b/>
        <sz val="11"/>
        <color theme="1"/>
        <rFont val="Calibri"/>
        <family val="2"/>
        <scheme val="minor"/>
      </rPr>
      <t xml:space="preserve"> employees, you must provide:</t>
    </r>
  </si>
  <si>
    <t>If you have affiliate(s), you must:</t>
  </si>
  <si>
    <t>4a</t>
  </si>
  <si>
    <t>4b</t>
  </si>
  <si>
    <t>Are you refinancing your EIDL loan with your PPP loan?</t>
  </si>
  <si>
    <t>If yes, did you use your EIDL loan funds for payroll?</t>
  </si>
  <si>
    <t>IRS Form 1040 Schedule F for 2019 or 2020, based on which year you are using to calculate payroll costs</t>
  </si>
  <si>
    <t>Farmer-Rancher Schedule F Supplemental Application</t>
  </si>
  <si>
    <r>
      <t xml:space="preserve">If you </t>
    </r>
    <r>
      <rPr>
        <b/>
        <u/>
        <sz val="11"/>
        <color theme="1"/>
        <rFont val="Calibri"/>
        <family val="2"/>
        <scheme val="minor"/>
      </rPr>
      <t>DO HAVE</t>
    </r>
    <r>
      <rPr>
        <b/>
        <sz val="11"/>
        <color theme="1"/>
        <rFont val="Calibri"/>
        <family val="2"/>
        <scheme val="minor"/>
      </rPr>
      <t xml:space="preserve"> employees, you must provide:</t>
    </r>
  </si>
  <si>
    <r>
      <t>If you</t>
    </r>
    <r>
      <rPr>
        <b/>
        <u/>
        <sz val="11"/>
        <color theme="1"/>
        <rFont val="Calibri"/>
        <family val="2"/>
        <scheme val="minor"/>
      </rPr>
      <t xml:space="preserve"> DO HAVE</t>
    </r>
    <r>
      <rPr>
        <b/>
        <sz val="11"/>
        <color theme="1"/>
        <rFont val="Calibri"/>
        <family val="2"/>
        <scheme val="minor"/>
      </rPr>
      <t xml:space="preserve"> employees, you must provide:</t>
    </r>
  </si>
  <si>
    <t>IRS Form 1065 for 2019 or 2020, based on which year you are using to calculate payroll costs</t>
  </si>
  <si>
    <t xml:space="preserve">IRS Form Schedule K-1 for 2019 or 2020, based on which year you are using to calculate payroll costs </t>
  </si>
  <si>
    <t>Input total monthly payments by the borrower for payroll costs paid</t>
  </si>
  <si>
    <t>The information and guidance in this Supplemental Application is not intended to replace or reflect 100% of the guidance SBA has provided around First Draw PPP Loans.  It is up to the borrower to know the rules and how they apply to their situation.  We highly recommend you read the PPP First Draw Application Form in its entirety, the IFRs, and guidance issued on how to calculate your loan amount.  All guidance can be found on the link to SBA's PPP website below. We would especially direct your attention to the SBA guidance titled “How to Calculate First Draw PPP Loan Amounts and What Documentation to Provide - by business type.”</t>
  </si>
  <si>
    <t>Payroll statement, or similar documentation from the pay period that covered 2/15/2020 to establish you were in operation and had employees on 2/15/20.</t>
  </si>
  <si>
    <r>
      <t xml:space="preserve">If you are a </t>
    </r>
    <r>
      <rPr>
        <b/>
        <sz val="11"/>
        <color theme="1"/>
        <rFont val="Calibri"/>
        <family val="2"/>
        <scheme val="minor"/>
      </rPr>
      <t>Corporation or a Non-Profit</t>
    </r>
    <r>
      <rPr>
        <sz val="11"/>
        <color theme="1"/>
        <rFont val="Calibri"/>
        <family val="2"/>
        <scheme val="minor"/>
      </rPr>
      <t xml:space="preserve">, go to the Corps &amp; Non-Profits tab for the list of Required Documents you will need to submit and an optional average monthly payroll calculator </t>
    </r>
  </si>
  <si>
    <r>
      <t xml:space="preserve">If you are a </t>
    </r>
    <r>
      <rPr>
        <b/>
        <sz val="11"/>
        <color theme="1"/>
        <rFont val="Calibri"/>
        <family val="2"/>
        <scheme val="minor"/>
      </rPr>
      <t>Partnership</t>
    </r>
    <r>
      <rPr>
        <sz val="11"/>
        <color theme="1"/>
        <rFont val="Calibri"/>
        <family val="2"/>
        <scheme val="minor"/>
      </rPr>
      <t xml:space="preserve"> (file IRS Form 1065) with or without employees, go to the Partnership tab for the list of Required Documents you will need to submit and an optional average monthly payroll calculator</t>
    </r>
  </si>
  <si>
    <t>If you answered '1040 Schedule C' , '1040 Schedule F' or '1065-Partnership' above, do you have any employees other than yourself?</t>
  </si>
  <si>
    <r>
      <t xml:space="preserve">The "Required" column is answered based on the answers you provided on the green Questions tab.  If the required column says "Yes" and the document is not provided, the person reviewing your loan will let you know it is missing.  Please indicate in the Provided column if you uploaded the document with your application.
</t>
    </r>
    <r>
      <rPr>
        <b/>
        <sz val="11"/>
        <color rgb="FFFF0000"/>
        <rFont val="Calibri"/>
        <family val="2"/>
        <scheme val="minor"/>
      </rPr>
      <t xml:space="preserve">Note - All documentation is for either 2019 or 2020, depending on which year you are basing your Average Monthly Payroll calculations. If you have not yet filed your 2020 Tax Returns and are basing your average monthly payroll calculations on 2020 information, you must complete the 2020 tax return and provide it even though it has not been filed. All documentation provided </t>
    </r>
    <r>
      <rPr>
        <b/>
        <u/>
        <sz val="11"/>
        <color rgb="FFFF0000"/>
        <rFont val="Calibri"/>
        <family val="2"/>
        <scheme val="minor"/>
      </rPr>
      <t>must</t>
    </r>
    <r>
      <rPr>
        <b/>
        <sz val="11"/>
        <color rgb="FFFF0000"/>
        <rFont val="Calibri"/>
        <family val="2"/>
        <scheme val="minor"/>
      </rPr>
      <t xml:space="preserve"> be for the same calendar year.</t>
    </r>
  </si>
  <si>
    <r>
      <t xml:space="preserve">The "Required" column is answered based on the answers you provided on the green Questions tab.  If the required column says "Yes" and the document is not provided, the person reviewing your loan will let you know it is missing.  Please indicate in the Provided column if you uploaded the document with your application.  
</t>
    </r>
    <r>
      <rPr>
        <b/>
        <sz val="11"/>
        <color rgb="FFFF0000"/>
        <rFont val="Calibri"/>
        <family val="2"/>
        <scheme val="minor"/>
      </rPr>
      <t xml:space="preserve">Note - All documentation is for either 2019 or 2020, depending on which year you are basing your Average Monthly Payroll calculations. If you have not yet filed your 2020 Tax Returns and are basing your average monthly payroll calculations on 2020 information, you must complete the 2020 tax return and provide it even though it has not been filed.  All documentation provided </t>
    </r>
    <r>
      <rPr>
        <b/>
        <u/>
        <sz val="11"/>
        <color rgb="FFFF0000"/>
        <rFont val="Calibri"/>
        <family val="2"/>
        <scheme val="minor"/>
      </rPr>
      <t>must</t>
    </r>
    <r>
      <rPr>
        <b/>
        <sz val="11"/>
        <color rgb="FFFF0000"/>
        <rFont val="Calibri"/>
        <family val="2"/>
        <scheme val="minor"/>
      </rPr>
      <t xml:space="preserve"> be for the same calendar year.</t>
    </r>
  </si>
  <si>
    <r>
      <t xml:space="preserve">The "Required" column is answered based on the answers you provided on the green Questions tab.  If the required column says "Yes" and the document is not provided, the person reviewing your loan will let you know it is missing.  Please indicate in the Provided column if you uploaded the document with your application.
</t>
    </r>
    <r>
      <rPr>
        <b/>
        <sz val="11"/>
        <color rgb="FFFF0000"/>
        <rFont val="Calibri"/>
        <family val="2"/>
        <scheme val="minor"/>
      </rPr>
      <t xml:space="preserve">Note - All documentation is for either </t>
    </r>
    <r>
      <rPr>
        <b/>
        <u/>
        <sz val="11"/>
        <color rgb="FFFF0000"/>
        <rFont val="Calibri"/>
        <family val="2"/>
        <scheme val="minor"/>
      </rPr>
      <t>2019</t>
    </r>
    <r>
      <rPr>
        <b/>
        <sz val="11"/>
        <color rgb="FFFF0000"/>
        <rFont val="Calibri"/>
        <family val="2"/>
        <scheme val="minor"/>
      </rPr>
      <t xml:space="preserve"> or </t>
    </r>
    <r>
      <rPr>
        <b/>
        <u/>
        <sz val="11"/>
        <color rgb="FFFF0000"/>
        <rFont val="Calibri"/>
        <family val="2"/>
        <scheme val="minor"/>
      </rPr>
      <t>2020,</t>
    </r>
    <r>
      <rPr>
        <b/>
        <sz val="11"/>
        <color rgb="FFFF0000"/>
        <rFont val="Calibri"/>
        <family val="2"/>
        <scheme val="minor"/>
      </rPr>
      <t xml:space="preserve"> depending on which year you are basing your Average Monthly Payroll calculations. If you have not yet filed your 2020 Tax Returns and are basing your average monthly payroll calculations on 2020 information, you must complete the 2020 tax return and provide it even though it has not been filed. All documentation provided </t>
    </r>
    <r>
      <rPr>
        <b/>
        <u/>
        <sz val="11"/>
        <color rgb="FFFF0000"/>
        <rFont val="Calibri"/>
        <family val="2"/>
        <scheme val="minor"/>
      </rPr>
      <t>must</t>
    </r>
    <r>
      <rPr>
        <b/>
        <sz val="11"/>
        <color rgb="FFFF0000"/>
        <rFont val="Calibri"/>
        <family val="2"/>
        <scheme val="minor"/>
      </rPr>
      <t xml:space="preserve"> be for the same calendar year.</t>
    </r>
  </si>
  <si>
    <t>You will calculate average monthly payroll using any 12-week period beginning 2/15/2019, and ending 2/15/20. Payroll costs are determined based on your entity's organizational structure.</t>
  </si>
  <si>
    <t xml:space="preserve">Payroll costs consist of compensation to employees (whose principal place of residence is the United States) in the form of salary, wages, commissions, or similar compensation; cash tips or the equivalent (based on employer records of past tips or, in the absence of such records, a reasonable, good-faith employer estimate of such tips); payment for vacation, parental, family, medical, or sick leave; allowance for separation or dismissal; payment for the provision of employee benefits consisting of group health care or group life, disability, vision, or dental insurance, including insurance premiums, and retirement; payment of state and local taxes assessed on compensation of employees; and for an independent contractor or sole proprietor, wages, commissions, income, or net earnings from self-employment, or similar compensation. </t>
  </si>
  <si>
    <t>All required documentation requirements included in this Supplemental Application were derived from "How to Calculate First Draw PPP Loan Amounts and What Documentation to Provide - by business type" and SBA Form 2483. These documents can be found in the link below.</t>
  </si>
  <si>
    <r>
      <t xml:space="preserve">Complete the </t>
    </r>
    <r>
      <rPr>
        <b/>
        <sz val="11"/>
        <color rgb="FFFFC000"/>
        <rFont val="Calibri"/>
        <family val="2"/>
        <scheme val="minor"/>
      </rPr>
      <t>orange</t>
    </r>
    <r>
      <rPr>
        <sz val="11"/>
        <color theme="1"/>
        <rFont val="Calibri"/>
        <family val="2"/>
        <scheme val="minor"/>
      </rPr>
      <t xml:space="preserve"> Addendum A-Affiliate </t>
    </r>
  </si>
  <si>
    <r>
      <t xml:space="preserve">Complete the </t>
    </r>
    <r>
      <rPr>
        <b/>
        <sz val="11"/>
        <color rgb="FFFFC000"/>
        <rFont val="Calibri"/>
        <family val="2"/>
        <scheme val="minor"/>
      </rPr>
      <t>orange</t>
    </r>
    <r>
      <rPr>
        <sz val="11"/>
        <color theme="1"/>
        <rFont val="Calibri"/>
        <family val="2"/>
        <scheme val="minor"/>
      </rPr>
      <t xml:space="preserve"> Addendum B-EIDL</t>
    </r>
  </si>
  <si>
    <r>
      <t xml:space="preserve">The "Required" column is answered based on the answers you provided on the green Questions tab.  If the required column says "Yes" and the document is not provided, the person reviewing your loan will let you know it is missing.  Please indicate in the Provided column if you uploaded the document with your application.
</t>
    </r>
    <r>
      <rPr>
        <b/>
        <sz val="11"/>
        <color rgb="FFFF0000"/>
        <rFont val="Calibri"/>
        <family val="2"/>
        <scheme val="minor"/>
      </rPr>
      <t xml:space="preserve">Note - All documentation is for either </t>
    </r>
    <r>
      <rPr>
        <b/>
        <u/>
        <sz val="11"/>
        <color rgb="FFFF0000"/>
        <rFont val="Calibri"/>
        <family val="2"/>
        <scheme val="minor"/>
      </rPr>
      <t>2019</t>
    </r>
    <r>
      <rPr>
        <b/>
        <sz val="11"/>
        <color rgb="FFFF0000"/>
        <rFont val="Calibri"/>
        <family val="2"/>
        <scheme val="minor"/>
      </rPr>
      <t xml:space="preserve"> or </t>
    </r>
    <r>
      <rPr>
        <b/>
        <u/>
        <sz val="11"/>
        <color rgb="FFFF0000"/>
        <rFont val="Calibri"/>
        <family val="2"/>
        <scheme val="minor"/>
      </rPr>
      <t>2020,</t>
    </r>
    <r>
      <rPr>
        <b/>
        <sz val="11"/>
        <color rgb="FFFF0000"/>
        <rFont val="Calibri"/>
        <family val="2"/>
        <scheme val="minor"/>
      </rPr>
      <t xml:space="preserve"> depending on which year you are basing your Average Monthly Payroll calculations.  All documentation provided </t>
    </r>
    <r>
      <rPr>
        <b/>
        <u/>
        <sz val="11"/>
        <color rgb="FFFF0000"/>
        <rFont val="Calibri"/>
        <family val="2"/>
        <scheme val="minor"/>
      </rPr>
      <t>must</t>
    </r>
    <r>
      <rPr>
        <b/>
        <sz val="11"/>
        <color rgb="FFFF0000"/>
        <rFont val="Calibri"/>
        <family val="2"/>
        <scheme val="minor"/>
      </rPr>
      <t xml:space="preserve"> be for the same calendar year.</t>
    </r>
  </si>
  <si>
    <t xml:space="preserve">You are eligible for a PPP loan if: 
(i) you were in operation on February 15, 2020; 
(ii)you are an individual with self-employment income (such as an independent contractor or a sole proprietor); 
(iii) your principal place of residence is in the United States; and 
(iv) you filed or will file a Form 1040 Schedule C for 2019 or meet the requirements below. However, if you are a partner in a partnership, you may not submit a separate PPP loan application for yourself as a self-employed individual. Instead, the self-employment income of general active partners may be reported as a payroll cost, up to $100,000 on an annualized basis, as prorated for the period during which the payments are made or the obligation to make the payments is incurred on a PPP loan application filed by or on behalf of the partnership. Partnerships are eligible for PPP loans under the CARES Act, as amended by the Economic Aid Act, and the Administrator has determined, in consultation with the Secretary of the Treasury (Secretary), that limiting a partnership and its partners (and an LLC filing taxes as a partnership) to one PPP loan is necessary to help ensure that as many eligible borrowers as possible obtain PPP loans before the statutory deadline of March 31, 2021. This limitation will allow lenders to more quickly
process applications and lower the burdens of applying for partnerships/partners. The Administrator has further determined that permitting partners to apply as self-employed individuals would create unnecessary confusion regarding which entity, the partner or the partnership, applies for partner and LLC member income, and would generate loan proceeds use coordination and allocation issues. Rent, mortgage interest, utilities, other debt service, operations expenditures, property damage costs, supplier costs, and worker protection expenditures are generally incurred at the partnership level, not partner level, so it is most natural to provide the funds for these expenses to the partnership, not individual partners. In addition, you should be aware that participation in the PPP may affect your eligibility for state-administered unemployment compensation or unemployment assistance programs, including the programs authorized by Title II, Subtitle A of the CARES Act, or CARES Act Employee Retention Credits. On June 26,
2020, SBA issued additional guidance for those individuals with self-employment income who: (i) were not in operation in 2019 but who were in operation on February 15, 2020, and (ii) filed a Form 1040 Schedule C for 2020. See “How To Calculate Maximum Loan Amounts – By Business Type,” Question 10 posted on SBA’s website.
</t>
  </si>
  <si>
    <t>2019 or 2020 IRS Form 1099-MISC detailing nonemployee compensation received (box 7), Invoice, bank statement, or book of record establishing your business in operation on 2/15/2020.</t>
  </si>
  <si>
    <t>Concerns and entities are affiliates of each other when one controls or has the power to control the other, or a third party or parties controls or has the power to control both. It does not matter whether control is exercised, so long as the power to control exists. Affiliation under any of the circumstances described on the Affiliate tab is sufficient to establish affiliation for applicants for the Paycheck Protection Program.</t>
  </si>
  <si>
    <t>Write this number down and redo this calculation for each general partner</t>
  </si>
  <si>
    <t>Multiply by</t>
  </si>
  <si>
    <t>Maximum Amount</t>
  </si>
  <si>
    <t>This is the maximum amount per partner allowed</t>
  </si>
  <si>
    <t>Add up the General Partner Total calculated on row 49 for each General Partner and input the total here</t>
  </si>
  <si>
    <t xml:space="preserve">Note: Eligible nonprofits that file IRS Form 990-EZ should rely on that form and those that do not file an IRS Form 990 or 990-EZ, typically those with gross receipts less than $50,000, must provide documentation of any retirement and group health, life, disability, vision, and dental insurance contributions, must be provided to substantiate the applied-for PPP loan amount. </t>
  </si>
  <si>
    <t>Input gross income amount (IRS Form 1040 Schedule F line 9). 
If this amount is more than $100k, reduce to $100k. If this amount is  less than zero, you are not eligible for a PPP loan</t>
  </si>
  <si>
    <r>
      <t>Input net profit amount (</t>
    </r>
    <r>
      <rPr>
        <b/>
        <sz val="11"/>
        <color theme="1"/>
        <rFont val="Calibri"/>
        <family val="2"/>
        <scheme val="minor"/>
      </rPr>
      <t>IRS Form 1040 Schedule C line 31</t>
    </r>
    <r>
      <rPr>
        <sz val="11"/>
        <color theme="1"/>
        <rFont val="Calibri"/>
        <family val="2"/>
        <scheme val="minor"/>
      </rPr>
      <t>). 
If this amount is more than $100k, reduce to $100k. If this amount is less than zero, you are not eligible for a PPP loan</t>
    </r>
  </si>
  <si>
    <r>
      <t>Input net profit amount (</t>
    </r>
    <r>
      <rPr>
        <b/>
        <sz val="11"/>
        <color theme="1"/>
        <rFont val="Calibri"/>
        <family val="2"/>
        <scheme val="minor"/>
      </rPr>
      <t>IRS Form 1040 Schedule C line 31</t>
    </r>
    <r>
      <rPr>
        <sz val="11"/>
        <color theme="1"/>
        <rFont val="Calibri"/>
        <family val="2"/>
        <scheme val="minor"/>
      </rPr>
      <t>). 
If this amount is more than $100k, reduce to $100k. If this amount is less than zero, set this amount to $0</t>
    </r>
  </si>
  <si>
    <r>
      <t>Use this Loan Amount Calculator for Borrowers who file on IRS Form 1040 Schedule F, have a principal place of residence in the United States, are an Independent Contractor or operate a Sole Proprietorship and have</t>
    </r>
    <r>
      <rPr>
        <b/>
        <sz val="11"/>
        <color rgb="FFFF0000"/>
        <rFont val="Calibri"/>
        <family val="2"/>
        <scheme val="minor"/>
      </rPr>
      <t xml:space="preserve"> </t>
    </r>
    <r>
      <rPr>
        <b/>
        <u/>
        <sz val="11"/>
        <color rgb="FFFF0000"/>
        <rFont val="Calibri"/>
        <family val="2"/>
        <scheme val="minor"/>
      </rPr>
      <t>NO EMPLOYEES</t>
    </r>
    <r>
      <rPr>
        <b/>
        <sz val="11"/>
        <color rgb="FFFF0000"/>
        <rFont val="Calibri"/>
        <family val="2"/>
        <scheme val="minor"/>
      </rPr>
      <t xml:space="preserve"> </t>
    </r>
    <r>
      <rPr>
        <b/>
        <sz val="11"/>
        <color theme="1"/>
        <rFont val="Calibri"/>
        <family val="2"/>
        <scheme val="minor"/>
      </rPr>
      <t>should use this Loan Amount Calculator</t>
    </r>
  </si>
  <si>
    <r>
      <t xml:space="preserve">Use this Loan Amount Calculator for Borrowers who file on IRS Form 1040 Schedule F, have a principal place of residence in the United States, are an Independent Contractor or operate a Sole Proprietorship and </t>
    </r>
    <r>
      <rPr>
        <b/>
        <u/>
        <sz val="11"/>
        <color rgb="FFFF0000"/>
        <rFont val="Calibri"/>
        <family val="2"/>
        <scheme val="minor"/>
      </rPr>
      <t>DO HAVE EMPLOYEES</t>
    </r>
    <r>
      <rPr>
        <b/>
        <sz val="11"/>
        <color theme="1"/>
        <rFont val="Calibri"/>
        <family val="2"/>
        <scheme val="minor"/>
      </rPr>
      <t xml:space="preserve"> should use this Loan Amount Calculator. </t>
    </r>
  </si>
  <si>
    <t>Input gross income amount (IRS Form 1040 Schedule C line 7). 
If this amount is more than $100k, reduce to $100k. If this amount is  less than zero, you are not eligible for a PPP loan</t>
  </si>
  <si>
    <r>
      <t xml:space="preserve">Employee payroll - </t>
    </r>
    <r>
      <rPr>
        <b/>
        <sz val="11"/>
        <color theme="1"/>
        <rFont val="Calibri"/>
        <family val="2"/>
        <scheme val="minor"/>
      </rPr>
      <t>IRS FORM 1040 Schedule C Line 14</t>
    </r>
  </si>
  <si>
    <r>
      <t xml:space="preserve">Employee payroll - </t>
    </r>
    <r>
      <rPr>
        <b/>
        <sz val="11"/>
        <color theme="1"/>
        <rFont val="Calibri"/>
        <family val="2"/>
        <scheme val="minor"/>
      </rPr>
      <t>IRS FORM 1040 Schedule C Line 19</t>
    </r>
  </si>
  <si>
    <r>
      <t xml:space="preserve">Employee payroll - </t>
    </r>
    <r>
      <rPr>
        <b/>
        <sz val="11"/>
        <color theme="1"/>
        <rFont val="Calibri"/>
        <family val="2"/>
        <scheme val="minor"/>
      </rPr>
      <t>IRS FORM 1040 Schedule C Line 26</t>
    </r>
  </si>
  <si>
    <r>
      <t xml:space="preserve">Any employer contributions for employee group health, life, disability, vision and dental insurance ( </t>
    </r>
    <r>
      <rPr>
        <b/>
        <sz val="11"/>
        <color theme="1"/>
        <rFont val="Calibri"/>
        <family val="2"/>
        <scheme val="minor"/>
      </rPr>
      <t>IRS Form 1040 Schedule C Line 14</t>
    </r>
    <r>
      <rPr>
        <sz val="11"/>
        <color theme="1"/>
        <rFont val="Calibri"/>
        <family val="2"/>
        <scheme val="minor"/>
      </rPr>
      <t>)</t>
    </r>
  </si>
  <si>
    <r>
      <t>Any employer contributions for employee retirement  (</t>
    </r>
    <r>
      <rPr>
        <b/>
        <sz val="11"/>
        <color theme="1"/>
        <rFont val="Calibri"/>
        <family val="2"/>
        <scheme val="minor"/>
      </rPr>
      <t>IRS Form 1040 Schedule C Line 19</t>
    </r>
    <r>
      <rPr>
        <sz val="11"/>
        <color theme="1"/>
        <rFont val="Calibri"/>
        <family val="2"/>
        <scheme val="minor"/>
      </rPr>
      <t>)</t>
    </r>
  </si>
  <si>
    <t>If you selected 1040 Schedule C - Net Profit</t>
  </si>
  <si>
    <t>If you selected 1040 Schedule C - Gross Income</t>
  </si>
  <si>
    <t>Self Employed Schedule C Supplemental Application - Using Net Profit</t>
  </si>
  <si>
    <t>Self Employed Schedule C Supplemental Application - Using Gross Income</t>
  </si>
  <si>
    <t>Click here for Self Employed Using Gross Income</t>
  </si>
  <si>
    <t>Self Employed (Net Profit)</t>
  </si>
  <si>
    <t>Self Employed (Gross Income)</t>
  </si>
  <si>
    <r>
      <t xml:space="preserve">If you are </t>
    </r>
    <r>
      <rPr>
        <b/>
        <sz val="11"/>
        <color theme="1"/>
        <rFont val="Calibri"/>
        <family val="2"/>
        <scheme val="minor"/>
      </rPr>
      <t>Self-Employed</t>
    </r>
    <r>
      <rPr>
        <sz val="11"/>
        <color theme="1"/>
        <rFont val="Calibri"/>
        <family val="2"/>
        <scheme val="minor"/>
      </rPr>
      <t xml:space="preserve"> (file IRS Form 1040 Schedule C) with or without employees, go to one the Self-Employed tab for the list of Required Documents you will need to submit and an optional average monthly payroll calculator.  </t>
    </r>
  </si>
  <si>
    <t>General Partner Subtotal</t>
  </si>
  <si>
    <t>Owner Income</t>
  </si>
  <si>
    <t xml:space="preserve">The following calculator for Owner Income is for informational purposes only. Each of these fields will be input into the system separately. This is just a guide to see how the computation will work. </t>
  </si>
  <si>
    <r>
      <t>Input gross income amount (</t>
    </r>
    <r>
      <rPr>
        <b/>
        <sz val="11"/>
        <color theme="1"/>
        <rFont val="Calibri"/>
        <family val="2"/>
        <scheme val="minor"/>
      </rPr>
      <t>IRS Form 1040 Schedule C line 7</t>
    </r>
    <r>
      <rPr>
        <sz val="11"/>
        <color theme="1"/>
        <rFont val="Calibri"/>
        <family val="2"/>
        <scheme val="minor"/>
      </rPr>
      <t>)</t>
    </r>
  </si>
  <si>
    <t>Average Monthly Income</t>
  </si>
  <si>
    <t>If Owner Income &gt; $100,000, then Average Monthly Payroll is reduced to $100,000. If &lt; $100,000, then number is divided by 12.</t>
  </si>
  <si>
    <t>Click here for Self Employed Using Net Profit</t>
  </si>
  <si>
    <r>
      <t>Input gross income amount (</t>
    </r>
    <r>
      <rPr>
        <b/>
        <sz val="11"/>
        <color theme="1"/>
        <rFont val="Calibri"/>
        <family val="2"/>
        <scheme val="minor"/>
      </rPr>
      <t>IRS Form 1040 Schedule F line 9</t>
    </r>
    <r>
      <rPr>
        <sz val="11"/>
        <color theme="1"/>
        <rFont val="Calibri"/>
        <family val="2"/>
        <scheme val="minor"/>
      </rPr>
      <t>).  If this amount is more than $100k, reduce to $100k. If this amount is less than zero, set this amount to $0</t>
    </r>
  </si>
  <si>
    <t>Note: Schedule C filers have the option of two different loan amount calculations.  THE SYSTEM WILL DEFAULT TO GROSS INCOME AS THE BASE FOR SCHEDULE FILERS. Each Borrower should evaluate for itself which is best for its situation.</t>
  </si>
  <si>
    <r>
      <t xml:space="preserve">If you are a </t>
    </r>
    <r>
      <rPr>
        <b/>
        <sz val="11"/>
        <color theme="1"/>
        <rFont val="Calibri"/>
        <family val="2"/>
        <scheme val="minor"/>
      </rPr>
      <t>Seasonal Business</t>
    </r>
    <r>
      <rPr>
        <sz val="11"/>
        <color theme="1"/>
        <rFont val="Calibri"/>
        <family val="2"/>
        <scheme val="minor"/>
      </rPr>
      <t xml:space="preserve">, you may read guidance and use the average monthly payroll calculator on the </t>
    </r>
    <r>
      <rPr>
        <b/>
        <sz val="11"/>
        <color rgb="FF7030A0"/>
        <rFont val="Calibri"/>
        <family val="2"/>
        <scheme val="minor"/>
      </rPr>
      <t>purple</t>
    </r>
    <r>
      <rPr>
        <sz val="11"/>
        <color theme="1"/>
        <rFont val="Calibri"/>
        <family val="2"/>
        <scheme val="minor"/>
      </rPr>
      <t xml:space="preserve"> Seasonal Business tab</t>
    </r>
  </si>
  <si>
    <t>Equivalent payroll processor records or IRS Wage and Tax Statements AND evidence of any retirement and employee group health, life, disability, vision and dental insurance contributions for 2019 or 2020, as applicable.  If you choose to provide other documentation instead of your tax return document, it MUST either be an annual statement or a monthly statement for all 12 months.</t>
  </si>
  <si>
    <t>IRS Form 1120  OR other documentation of any retirement and group health, life, disability, vision, and dental insurance contributions for 2019 or 2020, as applicable.  If you choose to provide other documentation instead of your tax return document, it MUST either be an annual statement or a monthly statement for all 12 months.</t>
  </si>
  <si>
    <t>IRS Form 1120-S  OR other documentation of any retirement and group health, life, disability, vision, and dental insurance contributions for 2019 or 2020, as applicable. If you choose to provide other documentation instead of your tax return document, it MUST either be an annual statement or a monthly statement for all 12 months.</t>
  </si>
  <si>
    <t>IRS Form 990 Part IX OR other documentation of any retirement and group health, life, disability, vision, and dental insurance contributions for 2019 or 2020, as applicable. If you choose to provide other documentation instead of your tax return document, it MUST either be an annual statement or a monthly statement for all 12 months.</t>
  </si>
  <si>
    <t>IRS Form 990EZ Part 1 OR other documentation of any retirement and group health, life, disability, vision, and dental insurance contributions for 2019 or 2020, as applicable. If you choose to provide other documentation instead of your tax return document, it MUST either be an annual statement or a monthly statement for all 12 months.</t>
  </si>
  <si>
    <t>(1) Form 941 for each quarter in 2019 or 2020, as applicable</t>
  </si>
  <si>
    <t>(2) State quarterly wage unemployment insurance tax reporting forms for each quarter in 2019 or 2020, as applicable</t>
  </si>
  <si>
    <t>Equivalent payroll processor records, along with evidence of any retirement and employee group health, life, disability, vision and dental insurance contributions for 2019 or 2020, as applicable. Evidence MUST either be an annual statement or a monthly statement for all 12 months.</t>
  </si>
  <si>
    <t>(1) Form 941 for each quarter in 2019 or 2020, applicable</t>
  </si>
  <si>
    <t>(3) Form 943 for 2019 or 2020, as applicable (this can be in addition to, or in place of IRS Form 941)</t>
  </si>
  <si>
    <t>Note - Schedule C Filers have the option of two different loan amount calculations.  One is based on Net Profit, the other on Gross Income.  For some borrowers, the choice may make a difference in the maximum loan amount available.  Although using Gross Income will genially result in a greater loan amount, we recommend you work through both Blue Tabs for Self Employed and choose the one that results in the highest loan amount for your situation.</t>
  </si>
  <si>
    <r>
      <t xml:space="preserve">If you are a </t>
    </r>
    <r>
      <rPr>
        <b/>
        <sz val="11"/>
        <color theme="1"/>
        <rFont val="Calibri"/>
        <family val="2"/>
        <scheme val="minor"/>
      </rPr>
      <t>New Entity</t>
    </r>
    <r>
      <rPr>
        <sz val="11"/>
        <color theme="1"/>
        <rFont val="Calibri"/>
        <family val="2"/>
        <scheme val="minor"/>
      </rPr>
      <t xml:space="preserve">, you may read guidance and use the alternate average monthly payroll calculator on the </t>
    </r>
    <r>
      <rPr>
        <b/>
        <sz val="11"/>
        <color rgb="FF7030A0"/>
        <rFont val="Calibri"/>
        <family val="2"/>
        <scheme val="minor"/>
      </rPr>
      <t>purple</t>
    </r>
    <r>
      <rPr>
        <sz val="11"/>
        <color theme="1"/>
        <rFont val="Calibri"/>
        <family val="2"/>
        <scheme val="minor"/>
      </rPr>
      <t xml:space="preserve"> New Entity tab</t>
    </r>
  </si>
  <si>
    <t>NOTE:  YOU WILL BE REQUIRED TO PROVIDE PAYROLL RECORDS FOR ALL MONTHS SINCE INCEPTION IF YOU USE THIS METHOD.</t>
  </si>
  <si>
    <t>Updated 3/17/21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</si>
</sst>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
    <numFmt numFmtId="165" formatCode="&quot;$&quot;#,##0.00"/>
    <numFmt numFmtId="166" formatCode="_(&quot;$&quot;* #,##0_);_(&quot;$&quot;* \(#,##0\);_(&quot;$&quot;* &quot;-&quot;??_);_(@_)"/>
    <numFmt numFmtId="167" formatCode="#,##0.0000_);\(#,##0.0000\)"/>
  </numFmts>
  <fonts count="29">
    <font>
      <sz val="11"/>
      <color theme="1"/>
      <name val="Calibri"/>
      <family val="2"/>
      <scheme val="minor"/>
    </font>
    <font>
      <sz val="11"/>
      <color theme="1"/>
      <name val="Calibri"/>
      <family val="2"/>
      <scheme val="minor"/>
    </font>
    <font>
      <b/>
      <sz val="11"/>
      <color theme="1"/>
      <name val="Calibri"/>
      <family val="2"/>
      <scheme val="minor"/>
    </font>
    <font>
      <sz val="12"/>
      <color rgb="FF000000"/>
      <name val="TimesNewRomanPSMT"/>
    </font>
    <font>
      <i/>
      <sz val="10"/>
      <color theme="1"/>
      <name val="Calibri"/>
      <family val="2"/>
      <scheme val="minor"/>
    </font>
    <font>
      <b/>
      <i/>
      <u/>
      <sz val="11"/>
      <color theme="1"/>
      <name val="Calibri"/>
      <family val="2"/>
      <scheme val="minor"/>
    </font>
    <font>
      <sz val="10"/>
      <color theme="1"/>
      <name val="Calibri"/>
      <family val="2"/>
      <scheme val="minor"/>
    </font>
    <font>
      <sz val="11"/>
      <color rgb="FFFF0000"/>
      <name val="Calibri"/>
      <family val="2"/>
      <scheme val="minor"/>
    </font>
    <font>
      <sz val="11"/>
      <name val="Calibri"/>
      <family val="2"/>
      <scheme val="minor"/>
    </font>
    <font>
      <b/>
      <sz val="12"/>
      <color theme="1"/>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b/>
      <sz val="11"/>
      <color rgb="FFFF0000"/>
      <name val="Calibri"/>
      <family val="2"/>
      <scheme val="minor"/>
    </font>
    <font>
      <b/>
      <sz val="11"/>
      <name val="Calibri"/>
      <family val="2"/>
      <scheme val="minor"/>
    </font>
    <font>
      <b/>
      <u/>
      <sz val="11"/>
      <color theme="1"/>
      <name val="Calibri"/>
      <family val="2"/>
      <scheme val="minor"/>
    </font>
    <font>
      <u/>
      <sz val="11"/>
      <name val="Calibri"/>
      <family val="2"/>
      <scheme val="minor"/>
    </font>
    <font>
      <b/>
      <u/>
      <sz val="11"/>
      <name val="Calibri"/>
      <family val="2"/>
      <scheme val="minor"/>
    </font>
    <font>
      <b/>
      <sz val="11"/>
      <color rgb="FF00B050"/>
      <name val="Calibri"/>
      <family val="2"/>
      <scheme val="minor"/>
    </font>
    <font>
      <b/>
      <sz val="11"/>
      <color rgb="FF00B0F0"/>
      <name val="Calibri"/>
      <family val="2"/>
      <scheme val="minor"/>
    </font>
    <font>
      <b/>
      <sz val="11"/>
      <color theme="5"/>
      <name val="Calibri"/>
      <family val="2"/>
      <scheme val="minor"/>
    </font>
    <font>
      <b/>
      <sz val="11"/>
      <color rgb="FF7030A0"/>
      <name val="Calibri"/>
      <family val="2"/>
      <scheme val="minor"/>
    </font>
    <font>
      <i/>
      <sz val="11"/>
      <color theme="1"/>
      <name val="Calibri"/>
      <family val="2"/>
      <scheme val="minor"/>
    </font>
    <font>
      <b/>
      <sz val="11"/>
      <color rgb="FFFFC000"/>
      <name val="Calibri"/>
      <family val="2"/>
      <scheme val="minor"/>
    </font>
    <font>
      <b/>
      <u/>
      <sz val="11"/>
      <color rgb="FFFF0000"/>
      <name val="Calibri"/>
      <family val="2"/>
      <scheme val="minor"/>
    </font>
    <font>
      <sz val="10"/>
      <color rgb="FFFF0000"/>
      <name val="Calibri"/>
      <family val="2"/>
      <scheme val="minor"/>
    </font>
    <font>
      <b/>
      <sz val="11"/>
      <color theme="4" tint="-0.49998474074526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43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44" fontId="0" fillId="0" borderId="1" xfId="1" applyFont="1" applyBorder="1"/>
    <xf numFmtId="0" fontId="2" fillId="0" borderId="0" xfId="0" applyFont="1"/>
    <xf numFmtId="44" fontId="0" fillId="2" borderId="0" xfId="0" applyNumberFormat="1" applyFill="1"/>
    <xf numFmtId="44" fontId="0" fillId="2" borderId="0" xfId="1" applyFont="1" applyFill="1"/>
    <xf numFmtId="0" fontId="0" fillId="0" borderId="0" xfId="0" applyProtection="1">
      <protection locked="0"/>
    </xf>
    <xf numFmtId="0" fontId="2" fillId="0" borderId="0" xfId="0" applyFont="1" applyProtection="1">
      <protection locked="0"/>
    </xf>
    <xf numFmtId="0" fontId="0" fillId="0" borderId="1" xfId="0" applyBorder="1" applyAlignment="1" applyProtection="1">
      <protection locked="0"/>
    </xf>
    <xf numFmtId="15" fontId="0" fillId="0" borderId="0" xfId="0" applyNumberFormat="1" applyAlignment="1">
      <alignment horizontal="left"/>
    </xf>
    <xf numFmtId="0" fontId="0" fillId="0" borderId="0" xfId="0" applyAlignment="1">
      <alignment horizontal="left"/>
    </xf>
    <xf numFmtId="0" fontId="2" fillId="0" borderId="0" xfId="0" applyFont="1" applyAlignment="1">
      <alignment horizontal="center"/>
    </xf>
    <xf numFmtId="0" fontId="2" fillId="0" borderId="0" xfId="0" applyFont="1" applyAlignment="1">
      <alignment horizontal="left"/>
    </xf>
    <xf numFmtId="44" fontId="0" fillId="2" borderId="1" xfId="1" applyFont="1" applyFill="1" applyBorder="1" applyProtection="1">
      <protection locked="0"/>
    </xf>
    <xf numFmtId="44" fontId="0" fillId="0" borderId="0" xfId="1" applyFont="1" applyFill="1" applyProtection="1"/>
    <xf numFmtId="165" fontId="0" fillId="2" borderId="4" xfId="0" applyNumberFormat="1" applyFill="1" applyBorder="1" applyProtection="1">
      <protection locked="0"/>
    </xf>
    <xf numFmtId="0" fontId="2" fillId="0" borderId="16" xfId="0" applyFont="1" applyBorder="1" applyAlignment="1">
      <alignment horizontal="center"/>
    </xf>
    <xf numFmtId="0" fontId="0" fillId="0" borderId="21" xfId="0" applyBorder="1" applyAlignment="1">
      <alignment horizontal="center" vertical="center"/>
    </xf>
    <xf numFmtId="0" fontId="6" fillId="0" borderId="0" xfId="0" applyFont="1"/>
    <xf numFmtId="0" fontId="10" fillId="0" borderId="0" xfId="0" applyFont="1"/>
    <xf numFmtId="0" fontId="13" fillId="0" borderId="0" xfId="3"/>
    <xf numFmtId="0" fontId="0" fillId="0" borderId="0" xfId="0" applyProtection="1"/>
    <xf numFmtId="0" fontId="2" fillId="0" borderId="0" xfId="0" applyFont="1" applyAlignment="1" applyProtection="1">
      <alignment horizontal="center" vertical="center"/>
    </xf>
    <xf numFmtId="0" fontId="0" fillId="0" borderId="0" xfId="0" applyFont="1" applyAlignment="1" applyProtection="1">
      <alignment horizontal="left" vertical="center"/>
    </xf>
    <xf numFmtId="0" fontId="0" fillId="0" borderId="0" xfId="0" applyAlignme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7" fillId="0" borderId="0" xfId="0" applyFont="1" applyProtection="1"/>
    <xf numFmtId="0" fontId="2" fillId="0" borderId="0" xfId="0" applyFont="1" applyProtection="1"/>
    <xf numFmtId="0" fontId="0" fillId="0" borderId="0" xfId="0" applyFont="1" applyProtection="1"/>
    <xf numFmtId="0" fontId="0" fillId="0" borderId="0" xfId="0" applyBorder="1" applyAlignment="1" applyProtection="1">
      <alignment horizontal="left"/>
    </xf>
    <xf numFmtId="0" fontId="0" fillId="0" borderId="0" xfId="0" applyAlignment="1" applyProtection="1">
      <alignment horizontal="left"/>
    </xf>
    <xf numFmtId="0" fontId="0" fillId="0" borderId="0" xfId="0" applyAlignment="1" applyProtection="1"/>
    <xf numFmtId="0" fontId="0" fillId="0" borderId="3" xfId="0" applyBorder="1" applyAlignment="1" applyProtection="1">
      <alignment horizontal="left" vertical="center"/>
    </xf>
    <xf numFmtId="0" fontId="3" fillId="0" borderId="0" xfId="0" applyFont="1" applyAlignment="1" applyProtection="1">
      <alignment vertical="center"/>
    </xf>
    <xf numFmtId="0" fontId="4" fillId="0" borderId="0" xfId="0" applyFont="1" applyFill="1" applyBorder="1" applyAlignment="1" applyProtection="1">
      <alignment wrapText="1"/>
    </xf>
    <xf numFmtId="165" fontId="4" fillId="0" borderId="0" xfId="0" applyNumberFormat="1" applyFont="1" applyFill="1" applyBorder="1" applyAlignment="1" applyProtection="1">
      <alignment wrapText="1"/>
    </xf>
    <xf numFmtId="0" fontId="0" fillId="0" borderId="0" xfId="0" applyNumberFormat="1" applyProtection="1"/>
    <xf numFmtId="9" fontId="0" fillId="0" borderId="0" xfId="2" applyFont="1" applyAlignment="1" applyProtection="1">
      <alignment horizontal="center"/>
    </xf>
    <xf numFmtId="0" fontId="14" fillId="0" borderId="0" xfId="0" applyFont="1" applyAlignment="1">
      <alignment horizontal="center" vertical="top"/>
    </xf>
    <xf numFmtId="0" fontId="2" fillId="0" borderId="0" xfId="0" applyFont="1" applyAlignment="1"/>
    <xf numFmtId="0" fontId="2" fillId="0" borderId="0" xfId="0" applyFont="1" applyAlignment="1" applyProtection="1">
      <alignment horizontal="center"/>
    </xf>
    <xf numFmtId="0" fontId="13" fillId="0" borderId="0" xfId="3" applyProtection="1"/>
    <xf numFmtId="0" fontId="0" fillId="0" borderId="0" xfId="0" applyAlignment="1" applyProtection="1">
      <alignment horizontal="center"/>
      <protection locked="0"/>
    </xf>
    <xf numFmtId="0" fontId="2" fillId="0" borderId="25" xfId="0" applyFont="1" applyBorder="1" applyAlignment="1"/>
    <xf numFmtId="0" fontId="2" fillId="0" borderId="0" xfId="0" applyFont="1" applyBorder="1" applyAlignment="1"/>
    <xf numFmtId="0" fontId="2" fillId="0" borderId="0" xfId="0" applyFont="1" applyAlignment="1" applyProtection="1">
      <alignment horizontal="center" vertical="center"/>
    </xf>
    <xf numFmtId="0" fontId="2" fillId="0" borderId="0" xfId="0" applyFont="1" applyFill="1" applyAlignment="1" applyProtection="1">
      <alignment horizontal="center"/>
    </xf>
    <xf numFmtId="165" fontId="0" fillId="2" borderId="1" xfId="1" applyNumberFormat="1" applyFont="1" applyFill="1" applyBorder="1" applyAlignment="1" applyProtection="1">
      <alignment horizontal="center" vertical="center"/>
      <protection locked="0"/>
    </xf>
    <xf numFmtId="165" fontId="0" fillId="0" borderId="1" xfId="1" applyNumberFormat="1" applyFont="1" applyFill="1" applyBorder="1" applyAlignment="1" applyProtection="1">
      <alignment horizontal="center"/>
    </xf>
    <xf numFmtId="0" fontId="2" fillId="0" borderId="0" xfId="0" applyFont="1" applyAlignment="1" applyProtection="1">
      <alignment horizontal="left" vertical="center"/>
    </xf>
    <xf numFmtId="0" fontId="0" fillId="0" borderId="0" xfId="0" applyAlignment="1" applyProtection="1">
      <protection locked="0"/>
    </xf>
    <xf numFmtId="0" fontId="14" fillId="0" borderId="0" xfId="0" applyFont="1" applyFill="1" applyAlignment="1">
      <alignment horizontal="center" vertical="top"/>
    </xf>
    <xf numFmtId="0" fontId="0" fillId="0" borderId="1" xfId="0" applyFill="1" applyBorder="1" applyAlignment="1" applyProtection="1">
      <protection locked="0"/>
    </xf>
    <xf numFmtId="0" fontId="0" fillId="0" borderId="0" xfId="0" applyFill="1" applyProtection="1"/>
    <xf numFmtId="0" fontId="0" fillId="0" borderId="0" xfId="0" applyBorder="1" applyAlignment="1" applyProtection="1">
      <protection locked="0"/>
    </xf>
    <xf numFmtId="0" fontId="0" fillId="0" borderId="0" xfId="0" applyFill="1" applyAlignment="1" applyProtection="1">
      <alignment vertical="center"/>
    </xf>
    <xf numFmtId="0" fontId="0" fillId="0" borderId="0" xfId="2" applyNumberFormat="1" applyFont="1" applyAlignment="1" applyProtection="1">
      <alignment horizontal="center"/>
    </xf>
    <xf numFmtId="166" fontId="0" fillId="0" borderId="1" xfId="1" applyNumberFormat="1" applyFont="1" applyFill="1" applyBorder="1" applyProtection="1"/>
    <xf numFmtId="0" fontId="8" fillId="0" borderId="0" xfId="0" applyFont="1" applyProtection="1"/>
    <xf numFmtId="0" fontId="16" fillId="0" borderId="0" xfId="0" applyFont="1" applyAlignment="1" applyProtection="1">
      <alignment horizontal="center"/>
    </xf>
    <xf numFmtId="0" fontId="2" fillId="0" borderId="0" xfId="0" applyFont="1" applyAlignment="1">
      <alignment horizont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0" fontId="16" fillId="0" borderId="0" xfId="0" applyFont="1" applyFill="1" applyAlignment="1" applyProtection="1">
      <alignment horizontal="center"/>
    </xf>
    <xf numFmtId="0" fontId="8" fillId="3" borderId="0" xfId="0" applyFont="1" applyFill="1" applyProtection="1"/>
    <xf numFmtId="0" fontId="8" fillId="3" borderId="0" xfId="0" applyFont="1" applyFill="1" applyAlignment="1" applyProtection="1">
      <alignment vertical="center"/>
    </xf>
    <xf numFmtId="0" fontId="8" fillId="3" borderId="0" xfId="0" applyFont="1" applyFill="1" applyBorder="1" applyAlignment="1" applyProtection="1">
      <alignment horizontal="left"/>
    </xf>
    <xf numFmtId="0" fontId="3" fillId="0" borderId="0" xfId="0" applyFont="1" applyAlignment="1" applyProtection="1">
      <alignment horizontal="left" vertical="center"/>
    </xf>
    <xf numFmtId="0" fontId="0" fillId="2" borderId="4" xfId="0" applyFill="1" applyBorder="1" applyAlignment="1" applyProtection="1">
      <alignment horizontal="center" vertical="center"/>
      <protection locked="0"/>
    </xf>
    <xf numFmtId="0" fontId="0" fillId="0" borderId="0" xfId="0" applyAlignment="1" applyProtection="1">
      <alignment horizontal="center" vertical="center"/>
    </xf>
    <xf numFmtId="0" fontId="0" fillId="3" borderId="0" xfId="0" applyFill="1" applyProtection="1"/>
    <xf numFmtId="0" fontId="0" fillId="3" borderId="0" xfId="0" applyFill="1" applyAlignment="1" applyProtection="1">
      <alignment vertical="center"/>
    </xf>
    <xf numFmtId="0" fontId="15" fillId="0" borderId="0" xfId="0" applyFont="1" applyFill="1" applyProtection="1"/>
    <xf numFmtId="44" fontId="2" fillId="0" borderId="0" xfId="1" applyFont="1" applyFill="1" applyProtection="1"/>
    <xf numFmtId="0" fontId="2" fillId="0" borderId="0" xfId="0" applyFont="1" applyFill="1" applyBorder="1" applyAlignment="1" applyProtection="1">
      <alignment horizontal="center"/>
    </xf>
    <xf numFmtId="0" fontId="0" fillId="0" borderId="0" xfId="0" applyFont="1" applyFill="1" applyBorder="1" applyProtection="1"/>
    <xf numFmtId="0" fontId="0" fillId="0" borderId="0" xfId="0" applyFill="1" applyBorder="1" applyProtection="1"/>
    <xf numFmtId="0" fontId="0" fillId="0" borderId="0" xfId="0" applyFill="1" applyBorder="1" applyAlignment="1" applyProtection="1">
      <alignment vertical="center"/>
    </xf>
    <xf numFmtId="0" fontId="0" fillId="0" borderId="0" xfId="0" applyFill="1" applyBorder="1" applyAlignment="1" applyProtection="1">
      <alignment horizontal="left"/>
    </xf>
    <xf numFmtId="0" fontId="0" fillId="0" borderId="0" xfId="0" applyFill="1" applyBorder="1" applyAlignment="1" applyProtection="1">
      <alignment horizontal="center" vertical="center"/>
      <protection locked="0"/>
    </xf>
    <xf numFmtId="0" fontId="8" fillId="0" borderId="0" xfId="0" applyFont="1" applyFill="1" applyAlignment="1" applyProtection="1">
      <alignment vertical="center"/>
    </xf>
    <xf numFmtId="0" fontId="0" fillId="4" borderId="0" xfId="0" applyFill="1" applyProtection="1"/>
    <xf numFmtId="0" fontId="2" fillId="3" borderId="0" xfId="0" applyFont="1" applyFill="1" applyProtection="1"/>
    <xf numFmtId="0" fontId="0" fillId="3" borderId="0" xfId="0" applyFill="1" applyBorder="1" applyAlignment="1" applyProtection="1">
      <alignment horizontal="left"/>
    </xf>
    <xf numFmtId="0" fontId="8" fillId="0" borderId="0" xfId="0" applyFont="1" applyFill="1" applyProtection="1"/>
    <xf numFmtId="0" fontId="8" fillId="0" borderId="0" xfId="0" applyFont="1" applyFill="1" applyBorder="1" applyAlignment="1" applyProtection="1">
      <alignment horizontal="left"/>
    </xf>
    <xf numFmtId="0" fontId="8" fillId="0" borderId="0" xfId="0" applyFont="1" applyFill="1" applyAlignment="1" applyProtection="1">
      <alignment horizontal="center"/>
    </xf>
    <xf numFmtId="0" fontId="0" fillId="0" borderId="0" xfId="0" applyFont="1" applyFill="1" applyAlignment="1" applyProtection="1">
      <alignment horizontal="left"/>
    </xf>
    <xf numFmtId="0" fontId="0" fillId="3" borderId="0" xfId="0" applyFont="1" applyFill="1" applyAlignment="1" applyProtection="1"/>
    <xf numFmtId="0" fontId="0" fillId="0" borderId="0" xfId="0" applyAlignment="1" applyProtection="1">
      <alignment horizontal="left" vertical="center"/>
    </xf>
    <xf numFmtId="0" fontId="0" fillId="0" borderId="0" xfId="0" applyFill="1" applyAlignment="1" applyProtection="1">
      <alignment horizontal="left" vertic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9" fontId="0" fillId="0" borderId="0" xfId="2" applyFont="1" applyAlignment="1" applyProtection="1">
      <alignment horizontal="center"/>
    </xf>
    <xf numFmtId="0" fontId="2" fillId="0" borderId="0" xfId="0" applyFont="1" applyAlignment="1" applyProtection="1">
      <alignment horizontal="center" vertical="center"/>
    </xf>
    <xf numFmtId="0" fontId="0"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0" fillId="0" borderId="0" xfId="0" applyFill="1" applyAlignment="1" applyProtection="1">
      <alignment horizontal="center" vertical="center"/>
    </xf>
    <xf numFmtId="0" fontId="0" fillId="5" borderId="4" xfId="0" applyFill="1" applyBorder="1" applyAlignment="1" applyProtection="1">
      <alignment horizontal="center" vertical="center"/>
      <protection locked="0"/>
    </xf>
    <xf numFmtId="44" fontId="0" fillId="0" borderId="1" xfId="1" applyFont="1" applyFill="1" applyBorder="1" applyProtection="1"/>
    <xf numFmtId="0" fontId="2" fillId="0" borderId="0" xfId="0" applyFont="1" applyAlignment="1" applyProtection="1">
      <alignment horizontal="center" vertical="center"/>
    </xf>
    <xf numFmtId="0" fontId="0" fillId="0" borderId="0" xfId="0" applyFont="1" applyAlignment="1" applyProtection="1">
      <alignment horizontal="left" vertical="center"/>
    </xf>
    <xf numFmtId="0" fontId="0" fillId="0" borderId="0" xfId="0" applyAlignment="1" applyProtection="1">
      <alignment horizontal="center"/>
    </xf>
    <xf numFmtId="0" fontId="0" fillId="0" borderId="4" xfId="0" applyBorder="1" applyAlignment="1" applyProtection="1">
      <alignment horizontal="left"/>
    </xf>
    <xf numFmtId="0" fontId="0" fillId="0" borderId="4" xfId="0" applyBorder="1" applyAlignment="1" applyProtection="1"/>
    <xf numFmtId="0" fontId="0" fillId="0" borderId="4" xfId="0" applyBorder="1" applyProtection="1"/>
    <xf numFmtId="0" fontId="2" fillId="0" borderId="4" xfId="0" applyFont="1" applyBorder="1" applyAlignment="1" applyProtection="1">
      <alignment horizontal="center" vertical="center"/>
    </xf>
    <xf numFmtId="0" fontId="12" fillId="0" borderId="4" xfId="0" applyFont="1" applyBorder="1" applyAlignment="1" applyProtection="1">
      <alignment horizontal="left"/>
    </xf>
    <xf numFmtId="0" fontId="12" fillId="0" borderId="4" xfId="0" applyFont="1" applyBorder="1" applyAlignment="1" applyProtection="1">
      <alignment horizontal="left" vertical="center"/>
    </xf>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Font="1" applyBorder="1" applyAlignment="1" applyProtection="1">
      <alignment horizontal="center" vertical="center" wrapText="1"/>
    </xf>
    <xf numFmtId="0" fontId="0" fillId="0" borderId="4" xfId="0" applyFont="1" applyFill="1" applyBorder="1" applyAlignment="1" applyProtection="1">
      <alignment horizontal="left" vertical="center"/>
    </xf>
    <xf numFmtId="0" fontId="8" fillId="0" borderId="0" xfId="0" applyFont="1" applyBorder="1" applyAlignment="1" applyProtection="1">
      <alignment horizontal="center"/>
    </xf>
    <xf numFmtId="0" fontId="0" fillId="0" borderId="0" xfId="0" applyFont="1" applyFill="1" applyBorder="1" applyAlignment="1" applyProtection="1">
      <alignment horizontal="left" vertical="center"/>
    </xf>
    <xf numFmtId="166" fontId="0" fillId="0" borderId="5" xfId="1" applyNumberFormat="1" applyFont="1" applyFill="1" applyBorder="1" applyProtection="1"/>
    <xf numFmtId="167" fontId="8" fillId="0" borderId="1" xfId="1" applyNumberFormat="1" applyFont="1" applyFill="1" applyBorder="1" applyProtection="1"/>
    <xf numFmtId="0" fontId="0" fillId="0" borderId="0" xfId="0" applyAlignment="1" applyProtection="1">
      <alignment horizontal="left" wrapText="1"/>
    </xf>
    <xf numFmtId="44" fontId="2" fillId="0" borderId="1" xfId="1" applyFont="1" applyFill="1" applyBorder="1" applyProtection="1"/>
    <xf numFmtId="166" fontId="8" fillId="0" borderId="0" xfId="1" applyNumberFormat="1" applyFont="1" applyFill="1" applyBorder="1" applyProtection="1"/>
    <xf numFmtId="0" fontId="13" fillId="0" borderId="0" xfId="3" applyAlignment="1" applyProtection="1">
      <alignment horizontal="left" vertical="center" wrapText="1"/>
    </xf>
    <xf numFmtId="0" fontId="0" fillId="0" borderId="0" xfId="0" quotePrefix="1" applyFill="1" applyAlignment="1">
      <alignment vertical="top" wrapText="1"/>
    </xf>
    <xf numFmtId="0" fontId="0" fillId="0" borderId="0" xfId="0" applyFill="1"/>
    <xf numFmtId="0" fontId="0" fillId="0" borderId="0" xfId="0" quotePrefix="1" applyFont="1" applyFill="1" applyAlignment="1">
      <alignment vertical="top" wrapText="1"/>
    </xf>
    <xf numFmtId="14" fontId="0" fillId="0" borderId="0" xfId="0" applyNumberFormat="1" applyFill="1" applyBorder="1" applyAlignment="1" applyProtection="1">
      <alignment horizontal="left"/>
    </xf>
    <xf numFmtId="0" fontId="2" fillId="0" borderId="0" xfId="0" applyFont="1" applyFill="1" applyAlignment="1" applyProtection="1">
      <alignment horizontal="center" vertical="top"/>
    </xf>
    <xf numFmtId="0" fontId="0" fillId="0" borderId="0" xfId="0" applyFont="1" applyFill="1" applyAlignment="1" applyProtection="1">
      <alignment vertical="top"/>
    </xf>
    <xf numFmtId="0" fontId="2"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horizontal="center" vertical="top"/>
    </xf>
    <xf numFmtId="0" fontId="0" fillId="0" borderId="0" xfId="0" applyFill="1" applyBorder="1" applyAlignment="1" applyProtection="1">
      <alignment vertical="top"/>
    </xf>
    <xf numFmtId="0" fontId="2" fillId="0" borderId="0" xfId="0" applyFont="1" applyAlignment="1" applyProtection="1">
      <alignment horizontal="center" vertical="center"/>
    </xf>
    <xf numFmtId="0" fontId="0" fillId="0" borderId="0" xfId="0" applyFont="1" applyAlignment="1" applyProtection="1">
      <alignment horizontal="left" vertical="center"/>
    </xf>
    <xf numFmtId="0" fontId="2" fillId="0" borderId="0" xfId="0" applyFont="1" applyAlignment="1" applyProtection="1">
      <alignment horizontal="left" vertical="center"/>
    </xf>
    <xf numFmtId="0" fontId="0" fillId="0" borderId="0" xfId="0" applyAlignment="1" applyProtection="1">
      <alignment horizontal="left" vertical="center"/>
    </xf>
    <xf numFmtId="0" fontId="2" fillId="0" borderId="0" xfId="0" applyFont="1" applyAlignment="1" applyProtection="1">
      <alignment horizontal="left"/>
    </xf>
    <xf numFmtId="0" fontId="0"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2" fillId="0" borderId="0" xfId="0" applyFont="1" applyAlignment="1">
      <alignment horizontal="center"/>
    </xf>
    <xf numFmtId="0" fontId="0" fillId="0" borderId="0" xfId="0" applyAlignment="1">
      <alignment horizontal="center" vertical="center"/>
    </xf>
    <xf numFmtId="0" fontId="0" fillId="0" borderId="0" xfId="0" applyAlignment="1" applyProtection="1">
      <alignment horizontal="left"/>
    </xf>
    <xf numFmtId="0" fontId="0" fillId="0" borderId="0" xfId="0" applyFont="1" applyAlignment="1" applyProtection="1">
      <alignment horizontal="left" wrapText="1"/>
    </xf>
    <xf numFmtId="0" fontId="15" fillId="0" borderId="0" xfId="0" applyFont="1" applyBorder="1" applyAlignment="1" applyProtection="1">
      <alignment horizontal="center" vertical="center" wrapText="1"/>
    </xf>
    <xf numFmtId="0" fontId="2" fillId="0" borderId="0" xfId="0" applyFont="1" applyAlignment="1" applyProtection="1">
      <alignment textRotation="9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0" fillId="0" borderId="1" xfId="0" applyFill="1" applyBorder="1" applyAlignment="1" applyProtection="1">
      <alignment vertical="center"/>
      <protection locked="0"/>
    </xf>
    <xf numFmtId="0" fontId="0" fillId="0" borderId="0" xfId="0" applyFont="1" applyBorder="1" applyAlignment="1" applyProtection="1">
      <alignment vertical="center" wrapText="1"/>
    </xf>
    <xf numFmtId="0" fontId="0" fillId="0" borderId="2" xfId="0" applyFont="1" applyBorder="1" applyAlignment="1" applyProtection="1">
      <alignment vertical="center"/>
    </xf>
    <xf numFmtId="0" fontId="0" fillId="0" borderId="0" xfId="0" applyFont="1" applyBorder="1" applyAlignment="1" applyProtection="1">
      <alignment vertical="center"/>
    </xf>
    <xf numFmtId="0" fontId="8" fillId="0" borderId="0" xfId="0" applyFont="1" applyBorder="1" applyAlignment="1" applyProtection="1">
      <alignment vertical="center" wrapText="1"/>
    </xf>
    <xf numFmtId="0" fontId="2" fillId="0" borderId="4" xfId="0" applyFont="1" applyBorder="1" applyAlignment="1" applyProtection="1">
      <alignment horizontal="center"/>
    </xf>
    <xf numFmtId="0" fontId="2" fillId="0" borderId="0" xfId="0" applyFont="1" applyAlignment="1" applyProtection="1">
      <alignment vertical="center" textRotation="90"/>
    </xf>
    <xf numFmtId="0" fontId="15" fillId="0" borderId="0" xfId="0" applyFont="1" applyProtection="1"/>
    <xf numFmtId="0" fontId="15" fillId="0" borderId="0" xfId="0" applyFont="1" applyAlignment="1" applyProtection="1">
      <alignment vertical="top" wrapText="1"/>
    </xf>
    <xf numFmtId="0" fontId="0" fillId="0" borderId="1" xfId="0" applyBorder="1" applyAlignment="1" applyProtection="1">
      <alignment horizontal="center" vertical="center"/>
    </xf>
    <xf numFmtId="0" fontId="0" fillId="0" borderId="0" xfId="0" applyBorder="1" applyAlignment="1" applyProtection="1">
      <alignment horizontal="center" vertical="center"/>
    </xf>
    <xf numFmtId="0" fontId="8" fillId="0" borderId="1" xfId="0" applyFont="1" applyBorder="1" applyAlignment="1" applyProtection="1">
      <alignment horizontal="center" vertical="center"/>
    </xf>
    <xf numFmtId="0" fontId="0" fillId="0" borderId="1" xfId="0" applyFill="1" applyBorder="1" applyAlignment="1" applyProtection="1">
      <alignment horizontal="center" vertical="center"/>
    </xf>
    <xf numFmtId="0" fontId="0" fillId="0" borderId="0" xfId="0" applyFont="1" applyAlignment="1" applyProtection="1">
      <alignment horizontal="center" vertical="center"/>
    </xf>
    <xf numFmtId="0" fontId="12" fillId="0" borderId="4" xfId="0" applyFont="1" applyBorder="1" applyAlignment="1" applyProtection="1">
      <alignment horizontal="center" vertical="center"/>
    </xf>
    <xf numFmtId="0" fontId="2" fillId="0" borderId="0" xfId="0" applyFont="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Alignment="1" applyProtection="1">
      <alignment horizontal="center" vertical="center" textRotation="90"/>
    </xf>
    <xf numFmtId="0" fontId="13" fillId="0" borderId="0" xfId="3" applyAlignment="1" applyProtection="1">
      <alignment horizontal="center" vertical="center" wrapText="1"/>
    </xf>
    <xf numFmtId="44" fontId="0" fillId="2" borderId="34" xfId="1" applyFont="1" applyFill="1" applyBorder="1" applyProtection="1">
      <protection locked="0"/>
    </xf>
    <xf numFmtId="44" fontId="0" fillId="2" borderId="16" xfId="1" applyFont="1" applyFill="1" applyBorder="1" applyProtection="1">
      <protection locked="0"/>
    </xf>
    <xf numFmtId="0" fontId="17" fillId="0" borderId="0" xfId="0" applyFont="1"/>
    <xf numFmtId="0" fontId="24" fillId="0" borderId="0" xfId="0" applyFont="1"/>
    <xf numFmtId="0" fontId="13" fillId="0" borderId="0" xfId="3" applyAlignment="1">
      <alignment horizontal="left" vertical="center"/>
    </xf>
    <xf numFmtId="0" fontId="0" fillId="0" borderId="0" xfId="0" applyFill="1" applyAlignment="1">
      <alignment vertical="center"/>
    </xf>
    <xf numFmtId="0" fontId="0" fillId="0" borderId="0" xfId="0" quotePrefix="1" applyFill="1" applyAlignment="1">
      <alignment horizontal="left" vertical="top" wrapText="1"/>
    </xf>
    <xf numFmtId="0" fontId="13" fillId="0" borderId="0" xfId="3" applyAlignment="1">
      <alignment horizontal="left"/>
    </xf>
    <xf numFmtId="0" fontId="16" fillId="0" borderId="0" xfId="0" applyFont="1" applyProtection="1"/>
    <xf numFmtId="0" fontId="12" fillId="0" borderId="4" xfId="0" applyFont="1" applyBorder="1" applyProtection="1"/>
    <xf numFmtId="0" fontId="0" fillId="0" borderId="4" xfId="0" applyBorder="1" applyAlignment="1" applyProtection="1">
      <alignment vertical="center"/>
    </xf>
    <xf numFmtId="0" fontId="0" fillId="0" borderId="0" xfId="0" applyFont="1" applyFill="1" applyBorder="1" applyAlignment="1" applyProtection="1">
      <alignment vertical="center"/>
    </xf>
    <xf numFmtId="44" fontId="0" fillId="2" borderId="1" xfId="1" applyFont="1" applyFill="1" applyBorder="1" applyAlignment="1" applyProtection="1">
      <alignment horizontal="center"/>
      <protection locked="0"/>
    </xf>
    <xf numFmtId="0" fontId="0" fillId="0" borderId="0" xfId="0" applyAlignment="1" applyProtection="1">
      <alignment horizontal="left" wrapText="1"/>
    </xf>
    <xf numFmtId="0" fontId="13" fillId="0" borderId="0" xfId="3" applyBorder="1" applyAlignment="1" applyProtection="1">
      <alignment horizontal="left"/>
    </xf>
    <xf numFmtId="0" fontId="2" fillId="0" borderId="0" xfId="0" applyFont="1" applyBorder="1" applyAlignment="1" applyProtection="1">
      <alignment horizontal="left"/>
    </xf>
    <xf numFmtId="0" fontId="8" fillId="0" borderId="0" xfId="0" applyFont="1" applyFill="1" applyAlignment="1" applyProtection="1">
      <alignment horizontal="left" vertical="center" wrapText="1"/>
    </xf>
    <xf numFmtId="0" fontId="0" fillId="0" borderId="0" xfId="0" applyFont="1" applyBorder="1" applyAlignment="1" applyProtection="1">
      <alignment horizontal="left"/>
    </xf>
    <xf numFmtId="0" fontId="0" fillId="0" borderId="0" xfId="0" applyBorder="1" applyAlignment="1" applyProtection="1">
      <alignment horizontal="center"/>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pplyProtection="1">
      <alignment horizontal="lef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0" fillId="0" borderId="0" xfId="0" applyFont="1" applyAlignment="1" applyProtection="1">
      <alignment horizontal="left" vertic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9" fontId="0" fillId="0" borderId="0" xfId="2" applyFont="1" applyAlignment="1" applyProtection="1">
      <alignment horizontal="center"/>
    </xf>
    <xf numFmtId="0" fontId="2" fillId="0" borderId="0" xfId="0" applyFont="1" applyAlignment="1" applyProtection="1">
      <alignment horizontal="left"/>
    </xf>
    <xf numFmtId="0" fontId="2" fillId="0" borderId="0" xfId="0" applyFont="1" applyAlignment="1" applyProtection="1">
      <alignment horizontal="center" vertical="center"/>
    </xf>
    <xf numFmtId="0" fontId="0" fillId="0" borderId="0" xfId="0" applyAlignment="1" applyProtection="1">
      <alignment horizontal="left"/>
    </xf>
    <xf numFmtId="0" fontId="8" fillId="0" borderId="0" xfId="0" applyFont="1" applyFill="1" applyBorder="1" applyAlignment="1" applyProtection="1">
      <alignment horizontal="left" vertical="center" wrapText="1"/>
    </xf>
    <xf numFmtId="0" fontId="8" fillId="0" borderId="0" xfId="0" applyFont="1" applyFill="1" applyAlignment="1" applyProtection="1">
      <alignment horizontal="left" vertical="center" wrapText="1"/>
    </xf>
    <xf numFmtId="0" fontId="2" fillId="0" borderId="0" xfId="0" applyFont="1" applyBorder="1" applyAlignment="1" applyProtection="1">
      <alignment horizontal="left"/>
    </xf>
    <xf numFmtId="0" fontId="0" fillId="0" borderId="0" xfId="0" applyFont="1" applyBorder="1" applyAlignment="1" applyProtection="1">
      <alignment horizontal="left"/>
    </xf>
    <xf numFmtId="0" fontId="0" fillId="0" borderId="4" xfId="0" applyFont="1" applyFill="1" applyBorder="1" applyAlignment="1" applyProtection="1">
      <alignment horizontal="left" vertical="center"/>
    </xf>
    <xf numFmtId="0" fontId="0" fillId="0" borderId="0" xfId="0" applyFont="1" applyBorder="1" applyAlignment="1" applyProtection="1">
      <alignment horizontal="left" vertical="center" wrapText="1"/>
    </xf>
    <xf numFmtId="0" fontId="2" fillId="0" borderId="0" xfId="0" applyFont="1" applyAlignment="1">
      <alignment horizontal="center"/>
    </xf>
    <xf numFmtId="0" fontId="0" fillId="0" borderId="0" xfId="0" quotePrefix="1" applyFill="1" applyAlignment="1">
      <alignment horizontal="left" vertical="top" wrapText="1"/>
    </xf>
    <xf numFmtId="0" fontId="0" fillId="0" borderId="0" xfId="0" applyFont="1" applyBorder="1" applyAlignment="1" applyProtection="1">
      <alignment horizontal="left" vertical="center"/>
    </xf>
    <xf numFmtId="0" fontId="13" fillId="0" borderId="0" xfId="3" applyFill="1" applyBorder="1" applyAlignment="1" applyProtection="1">
      <alignment vertical="top"/>
    </xf>
    <xf numFmtId="0" fontId="13" fillId="0" borderId="0" xfId="3" applyFill="1" applyBorder="1" applyAlignment="1" applyProtection="1">
      <alignment horizontal="left" vertical="top"/>
    </xf>
    <xf numFmtId="0" fontId="27" fillId="0" borderId="0" xfId="0" applyFont="1" applyFill="1" applyAlignment="1" applyProtection="1">
      <alignment vertical="top"/>
    </xf>
    <xf numFmtId="0" fontId="0" fillId="0" borderId="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44" fontId="0" fillId="2" borderId="34" xfId="1" applyFont="1" applyFill="1" applyBorder="1" applyAlignment="1" applyProtection="1">
      <alignment vertical="center"/>
      <protection locked="0"/>
    </xf>
    <xf numFmtId="0" fontId="2" fillId="0" borderId="0" xfId="0" applyFont="1" applyAlignment="1" applyProtection="1">
      <alignment horizontal="center" textRotation="90"/>
    </xf>
    <xf numFmtId="0" fontId="0" fillId="0" borderId="0" xfId="0" applyAlignment="1" applyProtection="1">
      <alignment horizontal="left" vertical="center"/>
    </xf>
    <xf numFmtId="0" fontId="0" fillId="0" borderId="0" xfId="0" applyBorder="1" applyAlignment="1" applyProtection="1">
      <alignment horizontal="left" vertical="center" wrapText="1"/>
    </xf>
    <xf numFmtId="0" fontId="0" fillId="0" borderId="0" xfId="0" applyAlignment="1" applyProtection="1">
      <alignment horizontal="left"/>
    </xf>
    <xf numFmtId="0" fontId="8" fillId="0" borderId="0" xfId="0" applyFont="1" applyBorder="1" applyAlignment="1" applyProtection="1">
      <alignment horizontal="center" vertical="center"/>
      <protection locked="0"/>
    </xf>
    <xf numFmtId="44" fontId="8" fillId="0" borderId="1" xfId="1" applyFont="1" applyFill="1" applyBorder="1" applyProtection="1"/>
    <xf numFmtId="0" fontId="0" fillId="0" borderId="0" xfId="0" applyBorder="1" applyProtection="1"/>
    <xf numFmtId="44" fontId="8" fillId="2" borderId="1" xfId="1" applyFont="1" applyFill="1" applyBorder="1" applyAlignment="1" applyProtection="1">
      <alignment vertical="center"/>
      <protection locked="0"/>
    </xf>
    <xf numFmtId="0" fontId="0" fillId="0" borderId="0" xfId="0" applyAlignment="1" applyProtection="1">
      <alignment wrapText="1"/>
    </xf>
    <xf numFmtId="0" fontId="0" fillId="0" borderId="0" xfId="0" applyBorder="1" applyAlignment="1" applyProtection="1">
      <alignment wrapText="1"/>
    </xf>
    <xf numFmtId="0" fontId="0" fillId="0" borderId="2" xfId="0" applyBorder="1" applyAlignment="1" applyProtection="1">
      <alignment vertical="center"/>
    </xf>
    <xf numFmtId="0" fontId="0" fillId="0" borderId="0" xfId="0" applyBorder="1" applyAlignment="1" applyProtection="1">
      <alignment vertical="center"/>
    </xf>
    <xf numFmtId="0" fontId="8" fillId="6" borderId="2" xfId="0" applyFont="1" applyFill="1" applyBorder="1" applyAlignment="1" applyProtection="1">
      <alignment horizontal="center" vertical="center" wrapText="1"/>
    </xf>
    <xf numFmtId="0" fontId="8" fillId="7" borderId="0" xfId="0" applyFont="1" applyFill="1" applyBorder="1" applyAlignment="1" applyProtection="1">
      <alignment vertical="center" wrapText="1"/>
    </xf>
    <xf numFmtId="0" fontId="8" fillId="6" borderId="0" xfId="0" applyFont="1" applyFill="1" applyBorder="1" applyAlignment="1" applyProtection="1">
      <alignment vertical="center" wrapText="1"/>
    </xf>
    <xf numFmtId="0" fontId="19" fillId="7" borderId="2" xfId="0" applyFont="1" applyFill="1" applyBorder="1" applyAlignment="1" applyProtection="1">
      <alignment horizontal="center" vertical="center" wrapText="1"/>
    </xf>
    <xf numFmtId="0" fontId="0" fillId="0" borderId="0" xfId="0" quotePrefix="1" applyFill="1" applyAlignment="1">
      <alignment horizontal="left" vertical="top" wrapText="1"/>
    </xf>
    <xf numFmtId="0" fontId="2" fillId="0" borderId="0" xfId="0" applyFont="1" applyAlignment="1" applyProtection="1">
      <alignment horizontal="left" vertical="center" wrapText="1"/>
    </xf>
    <xf numFmtId="0" fontId="0" fillId="0" borderId="0" xfId="0" applyFont="1" applyAlignment="1" applyProtection="1">
      <alignment horizontal="left" vertical="center"/>
    </xf>
    <xf numFmtId="0" fontId="0" fillId="0" borderId="2" xfId="0" applyBorder="1" applyAlignment="1" applyProtection="1">
      <alignment horizontal="left" vertical="center" wrapText="1"/>
    </xf>
    <xf numFmtId="0" fontId="0" fillId="0" borderId="0" xfId="0" applyBorder="1" applyAlignment="1" applyProtection="1">
      <alignment horizontal="left" vertical="center" wrapText="1"/>
    </xf>
    <xf numFmtId="9" fontId="0" fillId="0" borderId="0" xfId="2" applyFont="1" applyAlignment="1" applyProtection="1">
      <alignment horizontal="center"/>
    </xf>
    <xf numFmtId="0" fontId="2" fillId="0" borderId="0" xfId="0" applyFont="1" applyAlignment="1" applyProtection="1">
      <alignment horizontal="left"/>
    </xf>
    <xf numFmtId="0" fontId="2" fillId="0" borderId="0" xfId="0" applyFont="1" applyAlignment="1" applyProtection="1">
      <alignment horizontal="center" vertical="center"/>
    </xf>
    <xf numFmtId="0" fontId="0" fillId="0" borderId="0" xfId="0" applyAlignment="1" applyProtection="1">
      <alignment horizontal="left"/>
    </xf>
    <xf numFmtId="0" fontId="2" fillId="0" borderId="0" xfId="0" applyFont="1" applyBorder="1" applyAlignment="1" applyProtection="1">
      <alignment horizontal="left"/>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left"/>
    </xf>
    <xf numFmtId="0" fontId="0" fillId="0" borderId="4"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0" fillId="0" borderId="0" xfId="0" applyAlignment="1">
      <alignment horizontal="left" vertical="center"/>
    </xf>
    <xf numFmtId="0" fontId="15" fillId="0" borderId="0" xfId="0" quotePrefix="1" applyFont="1" applyFill="1" applyAlignment="1">
      <alignment horizontal="left" vertical="top" wrapText="1"/>
    </xf>
    <xf numFmtId="166" fontId="0" fillId="0" borderId="4" xfId="1" applyNumberFormat="1" applyFont="1" applyFill="1" applyBorder="1" applyProtection="1"/>
    <xf numFmtId="0" fontId="0" fillId="0" borderId="35" xfId="0" applyBorder="1" applyAlignment="1">
      <alignment horizontal="center"/>
    </xf>
    <xf numFmtId="0" fontId="0" fillId="0" borderId="8" xfId="0" applyBorder="1"/>
    <xf numFmtId="0" fontId="0" fillId="0" borderId="2" xfId="0" applyBorder="1" applyAlignment="1">
      <alignment horizontal="center" vertical="center"/>
    </xf>
    <xf numFmtId="0" fontId="0" fillId="0" borderId="0" xfId="0" applyBorder="1" applyAlignment="1">
      <alignment vertical="center"/>
    </xf>
    <xf numFmtId="0" fontId="0" fillId="0" borderId="0" xfId="0" applyBorder="1"/>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2" fillId="0" borderId="2" xfId="0" applyFont="1" applyBorder="1" applyAlignment="1">
      <alignment horizontal="left" vertical="center"/>
    </xf>
    <xf numFmtId="0" fontId="2" fillId="0" borderId="37" xfId="0" applyFont="1" applyBorder="1" applyAlignment="1">
      <alignment horizontal="left" vertical="center"/>
    </xf>
    <xf numFmtId="0" fontId="0" fillId="0" borderId="4" xfId="0" applyBorder="1" applyAlignment="1">
      <alignment horizontal="left" vertical="center"/>
    </xf>
    <xf numFmtId="0" fontId="0" fillId="0" borderId="4" xfId="0" applyBorder="1"/>
    <xf numFmtId="44" fontId="2" fillId="8" borderId="5" xfId="1" applyFont="1" applyFill="1" applyBorder="1" applyProtection="1">
      <protection locked="0"/>
    </xf>
    <xf numFmtId="0" fontId="0" fillId="0" borderId="4" xfId="0" applyBorder="1" applyAlignment="1">
      <alignment horizontal="left" vertical="center" wrapText="1"/>
    </xf>
    <xf numFmtId="0" fontId="0" fillId="0" borderId="38" xfId="0" applyBorder="1" applyAlignment="1">
      <alignment horizontal="left" vertical="center" wrapText="1"/>
    </xf>
    <xf numFmtId="0" fontId="2" fillId="0" borderId="0" xfId="0" applyFont="1" applyAlignment="1">
      <alignment horizontal="left" vertical="center"/>
    </xf>
    <xf numFmtId="44" fontId="2" fillId="8" borderId="0" xfId="1" applyFont="1" applyFill="1" applyBorder="1" applyProtection="1">
      <protection locked="0"/>
    </xf>
    <xf numFmtId="44" fontId="2" fillId="8" borderId="4" xfId="1" applyFont="1" applyFill="1" applyBorder="1" applyProtection="1">
      <protection locked="0"/>
    </xf>
    <xf numFmtId="44" fontId="1" fillId="2" borderId="1" xfId="1" applyFont="1" applyFill="1" applyBorder="1" applyProtection="1">
      <protection locked="0"/>
    </xf>
    <xf numFmtId="0" fontId="0" fillId="0" borderId="0" xfId="0" applyFont="1" applyAlignment="1">
      <alignment horizontal="left" vertical="center"/>
    </xf>
    <xf numFmtId="0" fontId="0" fillId="0" borderId="0" xfId="0" applyFill="1" applyAlignment="1">
      <alignment horizontal="left" vertical="center"/>
    </xf>
    <xf numFmtId="0" fontId="0" fillId="0" borderId="0" xfId="0" applyFill="1" applyBorder="1" applyAlignment="1" applyProtection="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5" fillId="0" borderId="0" xfId="0" applyFont="1"/>
    <xf numFmtId="0" fontId="0" fillId="0" borderId="0" xfId="0" applyFill="1" applyAlignment="1" applyProtection="1">
      <alignment horizontal="center"/>
    </xf>
    <xf numFmtId="0" fontId="13" fillId="0" borderId="0" xfId="3" quotePrefix="1" applyAlignment="1">
      <alignment horizontal="left" vertical="center"/>
    </xf>
    <xf numFmtId="44" fontId="2" fillId="8" borderId="1" xfId="1" applyFont="1" applyFill="1" applyBorder="1" applyProtection="1"/>
    <xf numFmtId="0" fontId="15" fillId="0" borderId="0" xfId="0" applyFont="1" applyAlignment="1">
      <alignment horizontal="left"/>
    </xf>
    <xf numFmtId="0" fontId="2" fillId="0" borderId="0" xfId="0" applyFont="1" applyAlignment="1">
      <alignment horizontal="left"/>
    </xf>
    <xf numFmtId="0" fontId="12" fillId="0" borderId="0" xfId="0" applyFont="1" applyAlignment="1">
      <alignment horizontal="center"/>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13" fillId="0" borderId="0" xfId="3" applyBorder="1" applyAlignment="1">
      <alignment horizontal="left"/>
    </xf>
    <xf numFmtId="0" fontId="13" fillId="0" borderId="0" xfId="3" applyAlignment="1">
      <alignment horizontal="left"/>
    </xf>
    <xf numFmtId="0" fontId="0" fillId="0" borderId="0" xfId="0" quotePrefix="1" applyFill="1" applyAlignment="1">
      <alignment horizontal="left" vertical="top" wrapText="1"/>
    </xf>
    <xf numFmtId="0" fontId="2" fillId="0" borderId="0" xfId="0" quotePrefix="1" applyFont="1" applyFill="1" applyAlignment="1">
      <alignment horizontal="left" vertical="top" wrapText="1"/>
    </xf>
    <xf numFmtId="0" fontId="16" fillId="0" borderId="0" xfId="0" applyFont="1" applyBorder="1" applyAlignment="1">
      <alignment horizontal="left" vertical="center" wrapText="1"/>
    </xf>
    <xf numFmtId="0" fontId="2" fillId="0" borderId="0" xfId="0" applyFont="1" applyAlignment="1" applyProtection="1">
      <alignment horizontal="center" vertical="center"/>
    </xf>
    <xf numFmtId="0" fontId="7" fillId="0" borderId="0" xfId="0" applyFont="1" applyAlignment="1" applyProtection="1">
      <alignment horizontal="left" vertical="center" wrapText="1"/>
    </xf>
    <xf numFmtId="0" fontId="8" fillId="0" borderId="2" xfId="0" applyFont="1" applyBorder="1" applyAlignment="1" applyProtection="1">
      <alignment horizontal="left" vertical="center"/>
    </xf>
    <xf numFmtId="0" fontId="8" fillId="0" borderId="0" xfId="0" applyFont="1" applyAlignment="1" applyProtection="1">
      <alignment horizontal="left" vertical="center"/>
    </xf>
    <xf numFmtId="0" fontId="0" fillId="0" borderId="2" xfId="0" applyFont="1" applyBorder="1" applyAlignment="1" applyProtection="1">
      <alignment horizontal="left" vertical="center"/>
    </xf>
    <xf numFmtId="0" fontId="0" fillId="0" borderId="0" xfId="0" applyFont="1" applyAlignment="1" applyProtection="1">
      <alignment horizontal="left" vertical="center"/>
    </xf>
    <xf numFmtId="0" fontId="15" fillId="0" borderId="6"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2" fillId="0" borderId="2" xfId="0" applyFont="1" applyBorder="1" applyAlignment="1" applyProtection="1">
      <alignment horizontal="left" vertical="center" wrapText="1"/>
    </xf>
    <xf numFmtId="0" fontId="2" fillId="0" borderId="0" xfId="0" applyFont="1" applyAlignment="1" applyProtection="1">
      <alignment horizontal="left" vertical="center" wrapText="1"/>
    </xf>
    <xf numFmtId="0" fontId="0" fillId="2" borderId="4" xfId="0" applyFont="1" applyFill="1" applyBorder="1" applyAlignment="1" applyProtection="1">
      <alignment horizontal="left" vertical="center"/>
      <protection locked="0"/>
    </xf>
    <xf numFmtId="14" fontId="0" fillId="2" borderId="4" xfId="0" applyNumberFormat="1" applyFill="1" applyBorder="1" applyAlignment="1" applyProtection="1">
      <alignment horizontal="left"/>
      <protection locked="0"/>
    </xf>
    <xf numFmtId="0" fontId="2" fillId="0" borderId="0" xfId="0" applyFont="1" applyAlignment="1" applyProtection="1">
      <alignment horizontal="left" vertical="center"/>
    </xf>
    <xf numFmtId="0" fontId="0" fillId="0" borderId="0" xfId="0" applyBorder="1" applyAlignment="1" applyProtection="1">
      <alignment horizontal="left" vertical="center"/>
    </xf>
    <xf numFmtId="0" fontId="8" fillId="3" borderId="0" xfId="0" applyFont="1" applyFill="1" applyAlignment="1" applyProtection="1">
      <alignment horizontal="center"/>
    </xf>
    <xf numFmtId="0" fontId="0" fillId="0" borderId="2"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0" fillId="3" borderId="0" xfId="0" applyFont="1" applyFill="1" applyAlignment="1" applyProtection="1">
      <alignment horizontal="left"/>
    </xf>
    <xf numFmtId="0" fontId="7" fillId="0" borderId="0" xfId="0" applyFont="1" applyAlignment="1" applyProtection="1">
      <alignment horizontal="left"/>
    </xf>
    <xf numFmtId="0" fontId="8" fillId="0" borderId="2" xfId="0" applyFont="1" applyBorder="1" applyAlignment="1" applyProtection="1">
      <alignment horizontal="left" vertical="center" wrapText="1"/>
    </xf>
    <xf numFmtId="0" fontId="8" fillId="0" borderId="0" xfId="0" applyFont="1" applyAlignment="1" applyProtection="1">
      <alignment horizontal="left" vertical="center" wrapText="1"/>
    </xf>
    <xf numFmtId="164" fontId="0" fillId="0" borderId="1" xfId="0" applyNumberFormat="1" applyBorder="1" applyAlignment="1" applyProtection="1">
      <alignment horizontal="center"/>
    </xf>
    <xf numFmtId="0" fontId="2" fillId="0" borderId="0" xfId="0" applyFont="1" applyBorder="1" applyAlignment="1" applyProtection="1">
      <alignment horizontal="left"/>
      <protection locked="0"/>
    </xf>
    <xf numFmtId="0" fontId="0" fillId="0" borderId="2" xfId="0" applyBorder="1" applyAlignment="1" applyProtection="1">
      <alignment horizontal="left" vertical="center"/>
    </xf>
    <xf numFmtId="0" fontId="0" fillId="0" borderId="0" xfId="0" applyAlignment="1" applyProtection="1">
      <alignment horizontal="left" vertical="center"/>
    </xf>
    <xf numFmtId="0" fontId="2" fillId="0" borderId="0" xfId="0" applyFont="1" applyAlignment="1" applyProtection="1">
      <alignment horizontal="left"/>
    </xf>
    <xf numFmtId="164" fontId="0" fillId="2" borderId="6" xfId="1" applyNumberFormat="1" applyFont="1" applyFill="1" applyBorder="1" applyAlignment="1" applyProtection="1">
      <alignment horizontal="center"/>
    </xf>
    <xf numFmtId="164" fontId="0" fillId="2" borderId="7" xfId="1" applyNumberFormat="1" applyFont="1" applyFill="1" applyBorder="1" applyAlignment="1" applyProtection="1">
      <alignment horizontal="center"/>
    </xf>
    <xf numFmtId="9" fontId="0" fillId="0" borderId="0" xfId="2" applyFont="1" applyAlignment="1" applyProtection="1">
      <alignment horizontal="center"/>
    </xf>
    <xf numFmtId="0" fontId="4" fillId="0" borderId="4" xfId="0" applyFont="1" applyFill="1" applyBorder="1" applyAlignment="1" applyProtection="1">
      <alignment horizontal="center" wrapText="1"/>
    </xf>
    <xf numFmtId="0" fontId="0" fillId="0" borderId="2" xfId="0" applyFill="1" applyBorder="1" applyAlignment="1" applyProtection="1">
      <alignment horizontal="left" vertical="center"/>
    </xf>
    <xf numFmtId="0" fontId="0" fillId="0" borderId="0" xfId="0" applyFill="1" applyAlignment="1" applyProtection="1">
      <alignment horizontal="left" vertical="center"/>
    </xf>
    <xf numFmtId="0" fontId="8" fillId="0" borderId="2"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28" fillId="0" borderId="0" xfId="0" applyFont="1" applyAlignment="1" applyProtection="1">
      <alignment horizontal="left" vertical="top" wrapText="1"/>
    </xf>
    <xf numFmtId="0" fontId="27" fillId="0" borderId="0" xfId="0" applyFont="1" applyFill="1" applyAlignment="1" applyProtection="1">
      <alignment horizontal="left" vertical="top" wrapText="1"/>
    </xf>
    <xf numFmtId="0" fontId="12" fillId="0" borderId="0" xfId="0" applyFont="1" applyAlignment="1" applyProtection="1">
      <alignment horizontal="center" vertical="center"/>
    </xf>
    <xf numFmtId="0" fontId="0" fillId="0" borderId="0" xfId="0" applyFont="1" applyAlignment="1" applyProtection="1">
      <alignment horizontal="left" wrapText="1"/>
    </xf>
    <xf numFmtId="0" fontId="0" fillId="0" borderId="0" xfId="0" applyAlignment="1" applyProtection="1">
      <alignment horizontal="left"/>
    </xf>
    <xf numFmtId="0" fontId="13" fillId="0" borderId="0" xfId="3" applyAlignment="1" applyProtection="1">
      <alignment horizontal="left"/>
      <protection locked="0"/>
    </xf>
    <xf numFmtId="0" fontId="0" fillId="0" borderId="4" xfId="0" applyFont="1" applyFill="1" applyBorder="1" applyAlignment="1" applyProtection="1">
      <alignment horizontal="left" vertical="center"/>
    </xf>
    <xf numFmtId="0" fontId="15" fillId="0" borderId="6"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7" fillId="0" borderId="0" xfId="0" applyFont="1" applyAlignment="1" applyProtection="1">
      <alignment horizontal="left" vertical="top" wrapText="1"/>
    </xf>
    <xf numFmtId="0" fontId="8" fillId="6" borderId="0" xfId="0" applyFont="1" applyFill="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3" fillId="0" borderId="0" xfId="3" applyAlignment="1" applyProtection="1">
      <alignment horizontal="left" vertical="center" wrapText="1"/>
    </xf>
    <xf numFmtId="0" fontId="2" fillId="0" borderId="0" xfId="0" applyFont="1" applyBorder="1" applyAlignment="1" applyProtection="1">
      <alignment horizontal="left"/>
    </xf>
    <xf numFmtId="0" fontId="0" fillId="0" borderId="2" xfId="0" applyFont="1" applyBorder="1" applyAlignment="1" applyProtection="1">
      <alignment horizontal="left"/>
    </xf>
    <xf numFmtId="0" fontId="0" fillId="0" borderId="0" xfId="0" applyFont="1" applyBorder="1" applyAlignment="1" applyProtection="1">
      <alignment horizontal="left"/>
    </xf>
    <xf numFmtId="0" fontId="8" fillId="7"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19" fillId="7" borderId="2" xfId="0" applyFont="1" applyFill="1" applyBorder="1" applyAlignment="1" applyProtection="1">
      <alignment horizontal="center" vertical="center" wrapText="1"/>
    </xf>
    <xf numFmtId="0" fontId="0" fillId="0" borderId="25" xfId="0" applyBorder="1" applyAlignment="1">
      <alignment horizontal="left" vertical="top" wrapText="1"/>
    </xf>
    <xf numFmtId="0" fontId="0" fillId="0" borderId="0" xfId="0" applyBorder="1" applyAlignment="1">
      <alignment horizontal="left" vertical="top" wrapText="1"/>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4" xfId="0" applyBorder="1" applyAlignment="1">
      <alignment horizontal="left" vertical="top" wrapText="1"/>
    </xf>
    <xf numFmtId="0" fontId="0" fillId="0" borderId="33"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12" fillId="0" borderId="9"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0" fillId="0" borderId="22" xfId="0" applyBorder="1" applyAlignment="1">
      <alignment horizontal="left" wrapText="1"/>
    </xf>
    <xf numFmtId="0" fontId="0" fillId="0" borderId="23" xfId="0" applyBorder="1" applyAlignment="1">
      <alignment horizontal="left" wrapText="1"/>
    </xf>
    <xf numFmtId="0" fontId="0" fillId="0" borderId="25" xfId="0" applyBorder="1" applyAlignment="1">
      <alignment horizontal="left" wrapText="1"/>
    </xf>
    <xf numFmtId="0" fontId="0" fillId="0" borderId="0" xfId="0" applyBorder="1" applyAlignment="1">
      <alignment horizontal="left" wrapText="1"/>
    </xf>
    <xf numFmtId="0" fontId="0" fillId="2" borderId="24" xfId="0" applyFill="1" applyBorder="1" applyAlignment="1">
      <alignment horizontal="center" vertical="center" wrapText="1"/>
    </xf>
    <xf numFmtId="0" fontId="0" fillId="2" borderId="26" xfId="0" applyFill="1" applyBorder="1" applyAlignment="1">
      <alignment horizontal="center" vertical="center" wrapText="1"/>
    </xf>
    <xf numFmtId="0" fontId="0" fillId="0" borderId="30" xfId="0" applyBorder="1" applyAlignment="1">
      <alignment horizontal="left" vertical="top" wrapText="1"/>
    </xf>
    <xf numFmtId="0" fontId="0" fillId="0" borderId="8" xfId="0" applyBorder="1" applyAlignment="1">
      <alignment horizontal="left" vertical="top" wrapText="1"/>
    </xf>
    <xf numFmtId="0" fontId="0" fillId="0" borderId="31" xfId="0" applyBorder="1" applyAlignment="1">
      <alignment horizontal="left" vertical="top" wrapText="1"/>
    </xf>
    <xf numFmtId="0" fontId="13" fillId="0" borderId="8" xfId="3" applyBorder="1" applyAlignment="1">
      <alignment horizontal="center"/>
    </xf>
    <xf numFmtId="0" fontId="13" fillId="0" borderId="31" xfId="3" applyBorder="1" applyAlignment="1">
      <alignment horizontal="center"/>
    </xf>
    <xf numFmtId="0" fontId="2" fillId="0" borderId="0" xfId="0" applyFont="1" applyFill="1" applyBorder="1" applyAlignment="1" applyProtection="1">
      <alignment horizontal="left"/>
    </xf>
    <xf numFmtId="0" fontId="8" fillId="0" borderId="0" xfId="0" applyFont="1" applyBorder="1" applyAlignment="1" applyProtection="1">
      <alignment horizontal="left" vertical="center" wrapText="1"/>
    </xf>
    <xf numFmtId="0" fontId="2" fillId="2" borderId="0" xfId="0" applyFont="1" applyFill="1" applyAlignment="1" applyProtection="1">
      <alignment horizontal="left" vertical="center" wrapText="1"/>
    </xf>
    <xf numFmtId="0" fontId="0" fillId="0" borderId="2" xfId="0" applyFill="1" applyBorder="1" applyAlignment="1">
      <alignment horizontal="left" vertical="center" wrapText="1"/>
    </xf>
    <xf numFmtId="0" fontId="0" fillId="0" borderId="0" xfId="0" applyFill="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pplyProtection="1">
      <alignment horizontal="left" wrapText="1"/>
    </xf>
    <xf numFmtId="0" fontId="2" fillId="0" borderId="36" xfId="0" applyFont="1" applyBorder="1" applyAlignment="1" applyProtection="1">
      <alignment horizontal="left" wrapText="1"/>
    </xf>
    <xf numFmtId="0" fontId="8" fillId="0" borderId="2" xfId="0" applyFont="1" applyFill="1" applyBorder="1" applyAlignment="1">
      <alignment horizontal="left" vertical="center" wrapText="1"/>
    </xf>
    <xf numFmtId="0" fontId="8" fillId="0" borderId="0" xfId="0" applyFont="1" applyFill="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0" xfId="0" applyFont="1" applyBorder="1" applyAlignment="1" applyProtection="1">
      <alignment horizontal="left" vertical="center"/>
    </xf>
    <xf numFmtId="0" fontId="8" fillId="0" borderId="2" xfId="0" applyFont="1" applyFill="1" applyBorder="1" applyAlignment="1" applyProtection="1">
      <alignment horizontal="left" vertical="center" wrapText="1"/>
    </xf>
    <xf numFmtId="0" fontId="12" fillId="0" borderId="0" xfId="0" applyFont="1" applyFill="1" applyAlignment="1" applyProtection="1">
      <alignment horizontal="center" vertical="center"/>
    </xf>
    <xf numFmtId="0" fontId="2" fillId="0" borderId="8" xfId="0" applyFont="1" applyBorder="1" applyAlignment="1" applyProtection="1">
      <alignment horizontal="left" vertical="center"/>
    </xf>
    <xf numFmtId="0" fontId="0" fillId="0" borderId="3" xfId="0" applyBorder="1" applyAlignment="1" applyProtection="1">
      <alignment horizontal="left" vertical="center" wrapText="1"/>
    </xf>
    <xf numFmtId="0" fontId="0" fillId="0" borderId="0" xfId="0" applyAlignment="1" applyProtection="1">
      <alignment horizontal="left" wrapText="1"/>
    </xf>
    <xf numFmtId="0" fontId="0" fillId="0" borderId="3" xfId="0" applyBorder="1" applyAlignment="1" applyProtection="1">
      <alignment horizontal="left" wrapText="1"/>
    </xf>
    <xf numFmtId="0" fontId="2" fillId="0" borderId="0" xfId="0" applyFont="1" applyAlignment="1">
      <alignment horizontal="center"/>
    </xf>
    <xf numFmtId="0" fontId="6" fillId="0" borderId="0" xfId="0" applyFont="1" applyAlignment="1">
      <alignment horizontal="left" vertical="top" wrapText="1"/>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13" fillId="0" borderId="0" xfId="3" applyAlignment="1">
      <alignment horizontal="center"/>
    </xf>
    <xf numFmtId="0" fontId="12" fillId="0" borderId="9" xfId="0" applyFont="1" applyBorder="1" applyAlignment="1">
      <alignment horizont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30" xfId="0" applyFont="1" applyFill="1" applyBorder="1" applyAlignment="1">
      <alignment horizontal="left"/>
    </xf>
    <xf numFmtId="0" fontId="2" fillId="0" borderId="8" xfId="0" applyFont="1" applyFill="1" applyBorder="1" applyAlignment="1">
      <alignment horizontal="left"/>
    </xf>
    <xf numFmtId="0" fontId="2" fillId="0" borderId="31" xfId="0" applyFont="1" applyFill="1" applyBorder="1" applyAlignment="1">
      <alignment horizontal="left"/>
    </xf>
    <xf numFmtId="0" fontId="0" fillId="0" borderId="2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12" fillId="0" borderId="0" xfId="0" applyFont="1" applyAlignment="1" applyProtection="1">
      <alignment horizontal="center"/>
    </xf>
    <xf numFmtId="0" fontId="0" fillId="0" borderId="4" xfId="0" applyFont="1" applyFill="1" applyBorder="1" applyAlignment="1" applyProtection="1">
      <alignment horizontal="left" vertical="center"/>
      <protection locked="0"/>
    </xf>
    <xf numFmtId="0" fontId="0" fillId="0" borderId="2" xfId="0" applyBorder="1" applyAlignment="1" applyProtection="1">
      <alignment horizontal="left" wrapText="1"/>
    </xf>
    <xf numFmtId="0" fontId="0" fillId="0" borderId="0" xfId="0" applyBorder="1" applyAlignment="1" applyProtection="1">
      <alignment horizontal="left" wrapText="1"/>
    </xf>
    <xf numFmtId="0" fontId="0" fillId="0" borderId="0" xfId="0" applyAlignment="1">
      <alignment horizontal="left" wrapText="1"/>
    </xf>
    <xf numFmtId="0" fontId="2" fillId="0" borderId="0" xfId="0" applyFont="1" applyAlignment="1" applyProtection="1">
      <alignment vertical="top" wrapText="1"/>
      <protection locked="0"/>
    </xf>
    <xf numFmtId="0" fontId="0" fillId="0" borderId="0" xfId="0" applyAlignment="1" applyProtection="1">
      <alignment horizontal="left" wrapText="1"/>
      <protection locked="0"/>
    </xf>
    <xf numFmtId="0" fontId="2" fillId="0" borderId="0" xfId="0" applyFont="1" applyAlignment="1">
      <alignment horizontal="left" wrapText="1"/>
    </xf>
    <xf numFmtId="0" fontId="0" fillId="0" borderId="0" xfId="0" applyAlignment="1">
      <alignment horizontal="left" vertical="top" wrapText="1"/>
    </xf>
    <xf numFmtId="0" fontId="0" fillId="0" borderId="2" xfId="0" applyBorder="1" applyAlignment="1">
      <alignment horizontal="left" wrapText="1"/>
    </xf>
    <xf numFmtId="0" fontId="0" fillId="0" borderId="0" xfId="0"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top" wrapText="1"/>
    </xf>
    <xf numFmtId="0" fontId="0" fillId="0" borderId="17"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 xfId="0" applyBorder="1" applyAlignment="1" applyProtection="1">
      <alignment vertical="center"/>
      <protection locked="0"/>
    </xf>
  </cellXfs>
  <cellStyles count="4">
    <cellStyle name="Currency" xfId="1" builtinId="4"/>
    <cellStyle name="Hyperlink" xfId="3" builtinId="8"/>
    <cellStyle name="Normal" xfId="0" builtinId="0"/>
    <cellStyle name="Percent" xfId="2" builtinId="5"/>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D927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2390775</xdr:colOff>
      <xdr:row>1</xdr:row>
      <xdr:rowOff>98118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3190875" cy="2886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76200</xdr:colOff>
      <xdr:row>0</xdr:row>
      <xdr:rowOff>66675</xdr:rowOff>
    </xdr:from>
    <xdr:to>
      <xdr:col>3</xdr:col>
      <xdr:colOff>1409700</xdr:colOff>
      <xdr:row>1</xdr:row>
      <xdr:rowOff>164793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3190875" cy="28861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247650</xdr:colOff>
      <xdr:row>0</xdr:row>
      <xdr:rowOff>66675</xdr:rowOff>
    </xdr:from>
    <xdr:to>
      <xdr:col>4</xdr:col>
      <xdr:colOff>0</xdr:colOff>
      <xdr:row>1</xdr:row>
      <xdr:rowOff>164793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3190875" cy="28861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257175</xdr:colOff>
      <xdr:row>0</xdr:row>
      <xdr:rowOff>57150</xdr:rowOff>
    </xdr:from>
    <xdr:to>
      <xdr:col>4</xdr:col>
      <xdr:colOff>9525</xdr:colOff>
      <xdr:row>1</xdr:row>
      <xdr:rowOff>155268</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57150"/>
          <a:ext cx="3190875" cy="288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0</xdr:row>
      <xdr:rowOff>47625</xdr:rowOff>
    </xdr:from>
    <xdr:to>
      <xdr:col>4</xdr:col>
      <xdr:colOff>891540</xdr:colOff>
      <xdr:row>1</xdr:row>
      <xdr:rowOff>111125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25"/>
          <a:ext cx="2472690" cy="25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200025</xdr:colOff>
      <xdr:row>1</xdr:row>
      <xdr:rowOff>98118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3190875" cy="288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352425</xdr:colOff>
      <xdr:row>1</xdr:row>
      <xdr:rowOff>98118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3190875" cy="2886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57150</xdr:rowOff>
    </xdr:from>
    <xdr:to>
      <xdr:col>6</xdr:col>
      <xdr:colOff>400050</xdr:colOff>
      <xdr:row>1</xdr:row>
      <xdr:rowOff>155268</xdr:rowOff>
    </xdr:to>
    <xdr:pic>
      <xdr:nvPicPr>
        <xdr:cNvPr id="2" name="Picture 1">
          <a:extLst>
            <a:ext uri="{FF2B5EF4-FFF2-40B4-BE49-F238E27FC236}">
              <a16:creationId xmlns:a16="http://schemas.microsoft.com/office/drawing/2014/main" id="{0803B5CF-F8E3-48C2-AA59-F1774D97F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57150"/>
          <a:ext cx="3190875" cy="2886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180975</xdr:colOff>
      <xdr:row>0</xdr:row>
      <xdr:rowOff>57150</xdr:rowOff>
    </xdr:from>
    <xdr:to>
      <xdr:col>6</xdr:col>
      <xdr:colOff>400050</xdr:colOff>
      <xdr:row>1</xdr:row>
      <xdr:rowOff>155268</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57150"/>
          <a:ext cx="3190875" cy="288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180975</xdr:colOff>
      <xdr:row>0</xdr:row>
      <xdr:rowOff>57150</xdr:rowOff>
    </xdr:from>
    <xdr:to>
      <xdr:col>6</xdr:col>
      <xdr:colOff>400050</xdr:colOff>
      <xdr:row>1</xdr:row>
      <xdr:rowOff>155268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57150"/>
          <a:ext cx="3190875" cy="2886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0</xdr:row>
      <xdr:rowOff>38100</xdr:rowOff>
    </xdr:from>
    <xdr:to>
      <xdr:col>6</xdr:col>
      <xdr:colOff>28575</xdr:colOff>
      <xdr:row>2</xdr:row>
      <xdr:rowOff>21918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8100"/>
          <a:ext cx="3190875" cy="28861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3</xdr:col>
      <xdr:colOff>819150</xdr:colOff>
      <xdr:row>1</xdr:row>
      <xdr:rowOff>164793</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66675"/>
          <a:ext cx="3190875" cy="2886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fs-server6\sba\0-PPP\Command%20Center%20Reference%20Docs\zTrash\Supplemental%20Application-Enterprise%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myfirstnet.com/Users/28361/AppData/Local/Microsoft/Windows/INetCache/Content.Outlook/VFL2V9G2/Copy%20of%20Supplemental%20Application%20Second%20Draw%20KB%20Edits%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s.myfirstnet.com/Users/28361/AppData/Local/Microsoft/Windows/INetCache/Content.Outlook/VFL2V9G2/Supplemental%20Application%20Second%20Draw%20(DJW%20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READ FIRST"/>
      <sheetName val="Supp App"/>
      <sheetName val="Payroll Cost Definition"/>
      <sheetName val="Affiliate Definition"/>
      <sheetName val="Addendum A-Affiliate"/>
      <sheetName val="Addendum B-EIDL"/>
      <sheetName val="Addendum C-Faith Based"/>
      <sheetName val="Self Emp"/>
      <sheetName val="Payroll Cost Definition SelfEmp"/>
      <sheetName val="Use of Proceeds Self Emp"/>
      <sheetName val="Data"/>
      <sheetName val="Examples"/>
    </sheetNames>
    <sheetDataSet>
      <sheetData sheetId="0"/>
      <sheetData sheetId="1"/>
      <sheetData sheetId="2"/>
      <sheetData sheetId="3"/>
      <sheetData sheetId="4"/>
      <sheetData sheetId="5"/>
      <sheetData sheetId="6"/>
      <sheetData sheetId="7"/>
      <sheetData sheetId="8"/>
      <sheetData sheetId="9"/>
      <sheetData sheetId="10">
        <row r="1">
          <cell r="A1" t="str">
            <v>Yes</v>
          </cell>
        </row>
        <row r="2">
          <cell r="A2" t="str">
            <v>No</v>
          </cell>
        </row>
        <row r="3">
          <cell r="A3" t="str">
            <v>N/A</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READ FIRST"/>
      <sheetName val="Supp App"/>
      <sheetName val="Questions"/>
      <sheetName val="Corps &amp; Non-Profits"/>
      <sheetName val="Affiliate Definition"/>
      <sheetName val="Addendum C-Faith Based"/>
      <sheetName val="Self Employed"/>
      <sheetName val="Farmer-Rancher"/>
      <sheetName val="Partnership"/>
      <sheetName val="Addendum A-Affiliate"/>
      <sheetName val="New Entity"/>
      <sheetName val="Seasonal Business"/>
      <sheetName val="Gross Receipts"/>
      <sheetName val="Payroll Cost Definition"/>
      <sheetName val="Payroll Cost Definition SelfEmp"/>
      <sheetName val="Data"/>
      <sheetName val="Examp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Yes</v>
          </cell>
        </row>
        <row r="2">
          <cell r="A2" t="str">
            <v>No</v>
          </cell>
        </row>
        <row r="3">
          <cell r="A3" t="str">
            <v>N/A</v>
          </cell>
        </row>
      </sheetData>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READ FIRST"/>
      <sheetName val="Supp App"/>
      <sheetName val="Questions"/>
      <sheetName val="Corps &amp; Non-Profits"/>
      <sheetName val="Affiliate Definition"/>
      <sheetName val="Addendum C-Faith Based"/>
      <sheetName val="Self Employed"/>
      <sheetName val="Farmer-Rancher"/>
      <sheetName val="Partnership"/>
      <sheetName val="Addendum A-Affiliate"/>
      <sheetName val="New Entity"/>
      <sheetName val="Seasonal Business"/>
      <sheetName val="Gross Receipts"/>
      <sheetName val="Payroll Cost Definition"/>
      <sheetName val="Payroll Cost Definition SelfEmp"/>
      <sheetName val="Data"/>
      <sheetName val="Examp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Yes</v>
          </cell>
        </row>
        <row r="2">
          <cell r="A2" t="str">
            <v>No</v>
          </cell>
        </row>
        <row r="3">
          <cell r="A3" t="str">
            <v>N/A</v>
          </cell>
        </row>
      </sheetData>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ba.gov/ppp" TargetMode="External"/><Relationship Id="rId2" Type="http://schemas.openxmlformats.org/officeDocument/2006/relationships/hyperlink" Target="https://www.firsthorizon.com/Small-Business/Products-and-Services/Borrowing/SBA-Loans/SBA-Loans-Updates" TargetMode="External"/><Relationship Id="rId1" Type="http://schemas.openxmlformats.org/officeDocument/2006/relationships/hyperlink" Target="https://www.sba.gov/page/coronavirus-covid-19-small-business-guidance-loan-resourc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home.treasury.gov/system/files/136/Affiliation%20rules%20overview%20%28for%20public%29.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ba.gov/document/support--faq-regarding-participation-faith-based-organizations-ppp-eid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41"/>
  <sheetViews>
    <sheetView showGridLines="0" zoomScaleNormal="100" workbookViewId="0">
      <selection activeCell="I6" sqref="I6"/>
    </sheetView>
  </sheetViews>
  <sheetFormatPr defaultRowHeight="15"/>
  <cols>
    <col min="1" max="1" width="3.85546875" customWidth="1"/>
    <col min="2" max="4" width="4" customWidth="1"/>
    <col min="5" max="5" width="133.5703125" customWidth="1"/>
    <col min="6" max="6" width="1.140625" customWidth="1"/>
  </cols>
  <sheetData>
    <row r="1" spans="2:9">
      <c r="F1" s="284" t="s">
        <v>396</v>
      </c>
      <c r="G1" s="284"/>
      <c r="H1" s="284"/>
    </row>
    <row r="2" spans="2:9">
      <c r="F2" s="284"/>
      <c r="G2" s="284"/>
      <c r="H2" s="284"/>
    </row>
    <row r="3" spans="2:9" ht="18.75">
      <c r="B3" s="286" t="s">
        <v>122</v>
      </c>
      <c r="C3" s="286"/>
      <c r="D3" s="286"/>
      <c r="E3" s="286"/>
    </row>
    <row r="4" spans="2:9">
      <c r="E4" s="143"/>
    </row>
    <row r="5" spans="2:9">
      <c r="B5" s="5" t="s">
        <v>130</v>
      </c>
      <c r="C5" s="5"/>
      <c r="D5" s="5"/>
    </row>
    <row r="6" spans="2:9" ht="92.25" customHeight="1">
      <c r="B6" s="287" t="s">
        <v>331</v>
      </c>
      <c r="C6" s="288"/>
      <c r="D6" s="288"/>
      <c r="E6" s="289"/>
    </row>
    <row r="7" spans="2:9">
      <c r="B7" s="191"/>
      <c r="C7" s="191"/>
      <c r="D7" s="192"/>
      <c r="E7" s="192"/>
    </row>
    <row r="8" spans="2:9" ht="46.5" customHeight="1">
      <c r="B8" s="294" t="s">
        <v>341</v>
      </c>
      <c r="C8" s="294"/>
      <c r="D8" s="294"/>
      <c r="E8" s="294"/>
    </row>
    <row r="9" spans="2:9">
      <c r="C9" s="41" t="s">
        <v>131</v>
      </c>
      <c r="D9" s="290" t="s">
        <v>172</v>
      </c>
      <c r="E9" s="290"/>
    </row>
    <row r="10" spans="2:9">
      <c r="C10" s="41" t="s">
        <v>131</v>
      </c>
      <c r="D10" s="291" t="s">
        <v>129</v>
      </c>
      <c r="E10" s="291"/>
    </row>
    <row r="11" spans="2:9">
      <c r="C11" s="41" t="s">
        <v>131</v>
      </c>
      <c r="D11" s="291" t="s">
        <v>173</v>
      </c>
      <c r="E11" s="291"/>
    </row>
    <row r="12" spans="2:9">
      <c r="B12" s="41"/>
      <c r="C12" s="41"/>
      <c r="D12" s="41"/>
      <c r="E12" s="22"/>
      <c r="G12" s="174" t="s">
        <v>268</v>
      </c>
    </row>
    <row r="13" spans="2:9">
      <c r="B13" s="42" t="s">
        <v>132</v>
      </c>
      <c r="C13" s="42"/>
      <c r="D13" s="42"/>
      <c r="G13" s="175" t="s">
        <v>269</v>
      </c>
    </row>
    <row r="14" spans="2:9">
      <c r="B14" s="143"/>
      <c r="C14" s="285" t="s">
        <v>246</v>
      </c>
      <c r="D14" s="285"/>
      <c r="E14" s="285"/>
      <c r="G14" s="175"/>
    </row>
    <row r="15" spans="2:9" s="126" customFormat="1">
      <c r="C15" s="41" t="s">
        <v>131</v>
      </c>
      <c r="D15" s="292" t="s">
        <v>245</v>
      </c>
      <c r="E15" s="292"/>
      <c r="G15" s="176" t="s">
        <v>270</v>
      </c>
      <c r="H15"/>
      <c r="I15"/>
    </row>
    <row r="16" spans="2:9" s="126" customFormat="1">
      <c r="B16" s="41"/>
      <c r="C16" s="293" t="s">
        <v>244</v>
      </c>
      <c r="D16" s="293"/>
      <c r="E16" s="293"/>
      <c r="G16" s="177"/>
    </row>
    <row r="17" spans="2:7" s="126" customFormat="1" ht="30">
      <c r="C17" s="41"/>
      <c r="D17" s="41" t="s">
        <v>131</v>
      </c>
      <c r="E17" s="210" t="s">
        <v>333</v>
      </c>
      <c r="G17" s="176" t="s">
        <v>271</v>
      </c>
    </row>
    <row r="18" spans="2:7" s="126" customFormat="1" ht="30">
      <c r="C18" s="41"/>
      <c r="D18" s="41" t="s">
        <v>131</v>
      </c>
      <c r="E18" s="235" t="s">
        <v>372</v>
      </c>
      <c r="G18" s="176" t="s">
        <v>370</v>
      </c>
    </row>
    <row r="19" spans="2:7" s="126" customFormat="1" ht="28.5" customHeight="1">
      <c r="C19" s="41"/>
      <c r="D19" s="41"/>
      <c r="E19" s="253" t="s">
        <v>381</v>
      </c>
      <c r="G19" s="176" t="s">
        <v>371</v>
      </c>
    </row>
    <row r="20" spans="2:7" s="126" customFormat="1" ht="30">
      <c r="C20" s="41"/>
      <c r="D20" s="41" t="s">
        <v>131</v>
      </c>
      <c r="E20" s="178" t="s">
        <v>273</v>
      </c>
      <c r="G20" s="176" t="s">
        <v>272</v>
      </c>
    </row>
    <row r="21" spans="2:7" s="126" customFormat="1" ht="30">
      <c r="C21" s="41"/>
      <c r="D21" s="41" t="s">
        <v>131</v>
      </c>
      <c r="E21" s="210" t="s">
        <v>334</v>
      </c>
      <c r="G21" s="176" t="s">
        <v>274</v>
      </c>
    </row>
    <row r="22" spans="2:7" s="126" customFormat="1">
      <c r="B22" s="54"/>
      <c r="C22" s="293" t="s">
        <v>249</v>
      </c>
      <c r="D22" s="293"/>
      <c r="E22" s="293"/>
      <c r="G22" s="177"/>
    </row>
    <row r="23" spans="2:7" s="126" customFormat="1">
      <c r="C23" s="41"/>
      <c r="D23" s="41" t="s">
        <v>131</v>
      </c>
      <c r="E23" s="127" t="s">
        <v>276</v>
      </c>
      <c r="G23" s="176" t="s">
        <v>275</v>
      </c>
    </row>
    <row r="24" spans="2:7" s="126" customFormat="1">
      <c r="C24" s="41"/>
      <c r="D24" s="41" t="s">
        <v>131</v>
      </c>
      <c r="E24" s="127" t="s">
        <v>302</v>
      </c>
      <c r="G24" s="176" t="s">
        <v>301</v>
      </c>
    </row>
    <row r="25" spans="2:7" s="126" customFormat="1">
      <c r="C25" s="41"/>
      <c r="D25" s="41" t="s">
        <v>131</v>
      </c>
      <c r="E25" s="125" t="s">
        <v>394</v>
      </c>
      <c r="G25" s="282" t="s">
        <v>247</v>
      </c>
    </row>
    <row r="26" spans="2:7" s="126" customFormat="1">
      <c r="C26" s="41"/>
      <c r="D26" s="41" t="s">
        <v>131</v>
      </c>
      <c r="E26" s="125" t="s">
        <v>382</v>
      </c>
      <c r="G26" s="176" t="s">
        <v>248</v>
      </c>
    </row>
    <row r="27" spans="2:7" s="126" customFormat="1">
      <c r="B27" s="41"/>
      <c r="C27" s="293" t="s">
        <v>243</v>
      </c>
      <c r="D27" s="293"/>
      <c r="E27" s="293"/>
      <c r="G27" s="177"/>
    </row>
    <row r="28" spans="2:7" s="126" customFormat="1">
      <c r="C28" s="41"/>
      <c r="D28" s="41" t="s">
        <v>131</v>
      </c>
      <c r="E28" s="125" t="s">
        <v>250</v>
      </c>
      <c r="G28" s="176" t="s">
        <v>277</v>
      </c>
    </row>
    <row r="29" spans="2:7" s="126" customFormat="1">
      <c r="B29" s="54"/>
      <c r="C29" s="54"/>
      <c r="D29" s="54"/>
      <c r="E29" s="125"/>
    </row>
    <row r="30" spans="2:7">
      <c r="B30" s="285"/>
      <c r="C30" s="285"/>
      <c r="D30" s="285"/>
      <c r="E30" s="285"/>
    </row>
    <row r="31" spans="2:7">
      <c r="E31" s="179"/>
    </row>
    <row r="32" spans="2:7">
      <c r="E32" s="179"/>
    </row>
    <row r="33" spans="5:5">
      <c r="E33" s="179"/>
    </row>
    <row r="34" spans="5:5">
      <c r="E34" s="179"/>
    </row>
    <row r="35" spans="5:5">
      <c r="E35" s="179"/>
    </row>
    <row r="36" spans="5:5">
      <c r="E36" s="179"/>
    </row>
    <row r="37" spans="5:5">
      <c r="E37" s="179"/>
    </row>
    <row r="38" spans="5:5">
      <c r="E38" s="179"/>
    </row>
    <row r="39" spans="5:5">
      <c r="E39" s="179"/>
    </row>
    <row r="40" spans="5:5">
      <c r="E40" s="179"/>
    </row>
    <row r="41" spans="5:5">
      <c r="E41" s="179"/>
    </row>
  </sheetData>
  <sheetProtection algorithmName="SHA-512" hashValue="sLG6miAVRXER3P1zPj10sOPuoeqIOvnAM0lNcy/VXPRasYjg563XbJ32XpTq2XWmaUW4B9rclcoryo3eITep5A==" saltValue="8Ii99FbW7puiWCyE9J0t2g==" spinCount="100000" sheet="1" objects="1" scenarios="1"/>
  <mergeCells count="14">
    <mergeCell ref="F1:H1"/>
    <mergeCell ref="F2:H2"/>
    <mergeCell ref="B30:E30"/>
    <mergeCell ref="B3:E3"/>
    <mergeCell ref="B6:E6"/>
    <mergeCell ref="D9:E9"/>
    <mergeCell ref="D10:E10"/>
    <mergeCell ref="D11:E11"/>
    <mergeCell ref="C14:E14"/>
    <mergeCell ref="D15:E15"/>
    <mergeCell ref="C16:E16"/>
    <mergeCell ref="C22:E22"/>
    <mergeCell ref="C27:E27"/>
    <mergeCell ref="B8:E8"/>
  </mergeCells>
  <hyperlinks>
    <hyperlink ref="D11" r:id="rId1" display="For SBA information and resources"/>
    <hyperlink ref="D10" r:id="rId2"/>
    <hyperlink ref="D9" r:id="rId3"/>
    <hyperlink ref="G15" location="Questions!A1" display="Questions"/>
    <hyperlink ref="G17" location="'Corps &amp; Non-Profits'!A1" display="Corps &amp; Non-Profits"/>
    <hyperlink ref="G18" location="'Self Employed (Net Profit)'!A1" display="Self Employed (Net Profit)"/>
    <hyperlink ref="G20" location="'Farmer-Rancher'!A1" display="Farmer-Rancher"/>
    <hyperlink ref="G21" location="Partnership!A1" display="Partnership"/>
    <hyperlink ref="G23" location="'Addendum A-Affiliate'!A1" display="Addendum A-Affiliate"/>
    <hyperlink ref="G26" location="'Seasonal Business'!A1" display="Seasonal Business"/>
    <hyperlink ref="G28" location="'Payroll Cost Definition'!A1" display="Payroll Cost Definition "/>
    <hyperlink ref="G24" location="'Addendum B-EIDL'!A1" display="Addendum B-EIDL"/>
    <hyperlink ref="G19" location="'Self Employed (Gross Income)'!A1" display="Self Employed (Gross Income)"/>
    <hyperlink ref="G25" location="'New Entity'!A1" display="New Entity"/>
  </hyperlinks>
  <pageMargins left="0.7" right="0.7" top="0.75" bottom="0.75" header="0.3" footer="0.3"/>
  <pageSetup scale="88"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C85"/>
  <sheetViews>
    <sheetView showGridLines="0" topLeftCell="B31" zoomScaleNormal="100" workbookViewId="0">
      <selection activeCell="E45" sqref="E45:E49"/>
    </sheetView>
  </sheetViews>
  <sheetFormatPr defaultRowHeight="15"/>
  <cols>
    <col min="1" max="1" width="3.42578125" style="43" customWidth="1"/>
    <col min="2" max="2" width="4" style="72" customWidth="1"/>
    <col min="3" max="3" width="4.42578125" style="23" customWidth="1"/>
    <col min="4" max="4" width="14.42578125" style="23" customWidth="1"/>
    <col min="5" max="5" width="16.85546875" style="23" customWidth="1"/>
    <col min="6" max="9" width="9.140625" style="23"/>
    <col min="10" max="10" width="12.42578125" style="23" customWidth="1"/>
    <col min="11" max="11" width="11.85546875" style="23" customWidth="1"/>
    <col min="12" max="12" width="13.28515625" style="23" customWidth="1"/>
    <col min="13" max="13" width="9.140625" style="23"/>
    <col min="14" max="14" width="11.28515625" style="23" customWidth="1"/>
    <col min="15" max="15" width="9.140625" style="23"/>
    <col min="16" max="16" width="12.42578125" style="23" customWidth="1"/>
    <col min="17" max="17" width="9.140625" style="23" customWidth="1"/>
    <col min="18" max="18" width="9.140625" style="23"/>
    <col min="19" max="19" width="14.7109375" style="23" customWidth="1"/>
    <col min="20" max="16384" width="9.140625" style="23"/>
  </cols>
  <sheetData>
    <row r="2" spans="1:29" ht="9" customHeight="1">
      <c r="T2" s="56"/>
      <c r="U2" s="56"/>
      <c r="V2" s="56"/>
      <c r="W2" s="56"/>
    </row>
    <row r="3" spans="1:29" ht="18.75">
      <c r="B3" s="393" t="s">
        <v>206</v>
      </c>
      <c r="C3" s="393"/>
      <c r="D3" s="393"/>
      <c r="E3" s="393"/>
      <c r="F3" s="393"/>
      <c r="G3" s="393"/>
      <c r="H3" s="393"/>
      <c r="I3" s="393"/>
      <c r="J3" s="393"/>
      <c r="K3" s="393"/>
      <c r="L3" s="393"/>
      <c r="M3" s="393"/>
      <c r="N3" s="393"/>
      <c r="O3" s="393"/>
      <c r="P3" s="393"/>
      <c r="Q3" s="393"/>
      <c r="R3" s="393"/>
      <c r="S3" s="393"/>
      <c r="T3" s="56"/>
      <c r="U3" s="56"/>
      <c r="V3" s="56"/>
      <c r="W3" s="56"/>
    </row>
    <row r="4" spans="1:29">
      <c r="B4" s="135"/>
      <c r="C4" s="97"/>
      <c r="D4" s="97"/>
      <c r="E4" s="97"/>
      <c r="F4" s="97"/>
      <c r="G4" s="97"/>
      <c r="H4" s="97"/>
      <c r="I4" s="97"/>
      <c r="J4" s="97"/>
      <c r="K4" s="97"/>
      <c r="L4" s="97"/>
      <c r="M4" s="97"/>
      <c r="N4" s="97"/>
      <c r="O4" s="97"/>
      <c r="P4" s="97"/>
      <c r="Q4" s="97"/>
      <c r="R4" s="97"/>
      <c r="S4" s="97"/>
      <c r="T4" s="56"/>
      <c r="U4" s="56"/>
      <c r="V4" s="56"/>
      <c r="W4" s="56"/>
    </row>
    <row r="5" spans="1:29" ht="15" customHeight="1">
      <c r="B5" s="296" t="s">
        <v>127</v>
      </c>
      <c r="C5" s="296"/>
      <c r="D5" s="296"/>
      <c r="E5" s="296"/>
      <c r="F5" s="296"/>
      <c r="G5" s="296"/>
      <c r="H5" s="296"/>
      <c r="I5" s="296"/>
      <c r="J5" s="296"/>
      <c r="K5" s="296"/>
      <c r="L5" s="296"/>
      <c r="M5" s="296"/>
      <c r="N5" s="296"/>
      <c r="O5" s="296"/>
      <c r="P5" s="296"/>
      <c r="Q5" s="296"/>
      <c r="R5" s="296"/>
      <c r="S5" s="296"/>
      <c r="T5" s="56"/>
      <c r="U5" s="56"/>
      <c r="V5" s="56"/>
      <c r="W5" s="56"/>
    </row>
    <row r="6" spans="1:29">
      <c r="B6" s="135"/>
      <c r="C6" s="97"/>
      <c r="D6" s="97"/>
      <c r="E6" s="97"/>
      <c r="F6" s="97"/>
      <c r="G6" s="97"/>
      <c r="H6" s="97"/>
      <c r="I6" s="97"/>
      <c r="J6" s="97"/>
      <c r="K6" s="97"/>
      <c r="L6" s="97"/>
      <c r="T6" s="56"/>
      <c r="U6" s="56"/>
      <c r="V6" s="56"/>
      <c r="W6" s="56"/>
    </row>
    <row r="7" spans="1:29">
      <c r="B7" s="136" t="s">
        <v>6</v>
      </c>
      <c r="C7" s="97"/>
      <c r="D7" s="97"/>
      <c r="E7" s="337">
        <f>+Questions!E8</f>
        <v>0</v>
      </c>
      <c r="F7" s="337"/>
      <c r="G7" s="337"/>
      <c r="H7" s="337"/>
      <c r="I7" s="337"/>
      <c r="J7" s="337"/>
      <c r="K7" s="337"/>
      <c r="L7" s="337"/>
    </row>
    <row r="9" spans="1:29" ht="18.75">
      <c r="B9" s="112" t="s">
        <v>224</v>
      </c>
      <c r="C9" s="112"/>
      <c r="D9" s="110"/>
      <c r="E9" s="110"/>
      <c r="F9" s="116"/>
      <c r="G9" s="116"/>
      <c r="H9" s="116"/>
      <c r="I9" s="116"/>
      <c r="J9" s="116"/>
      <c r="K9" s="116"/>
      <c r="L9" s="116"/>
      <c r="M9" s="116"/>
      <c r="N9" s="109"/>
      <c r="O9" s="109"/>
      <c r="P9" s="109"/>
      <c r="Q9" s="109"/>
      <c r="R9" s="109"/>
      <c r="S9" s="109"/>
      <c r="T9" s="109"/>
    </row>
    <row r="10" spans="1:29" ht="18.75">
      <c r="B10" s="167"/>
      <c r="C10" s="112"/>
      <c r="D10" s="110"/>
      <c r="E10" s="110"/>
      <c r="F10" s="116"/>
      <c r="G10" s="116"/>
      <c r="H10" s="116"/>
      <c r="I10" s="116"/>
      <c r="J10" s="116"/>
      <c r="K10" s="116"/>
      <c r="L10" s="116"/>
      <c r="M10" s="116"/>
      <c r="N10" s="109"/>
      <c r="O10" s="109"/>
      <c r="P10" s="109"/>
      <c r="Q10" s="109"/>
      <c r="R10" s="109"/>
      <c r="S10" s="109"/>
      <c r="T10" s="109"/>
    </row>
    <row r="11" spans="1:29" ht="21.75" customHeight="1">
      <c r="B11" s="338" t="s">
        <v>227</v>
      </c>
      <c r="C11" s="339"/>
      <c r="D11" s="339"/>
      <c r="E11" s="339"/>
      <c r="F11" s="339"/>
      <c r="G11" s="339"/>
      <c r="H11" s="339"/>
      <c r="I11" s="339"/>
      <c r="J11" s="339"/>
      <c r="K11" s="339"/>
      <c r="L11" s="339"/>
      <c r="M11" s="339"/>
      <c r="N11" s="339"/>
      <c r="O11" s="339"/>
      <c r="P11" s="339"/>
      <c r="Q11" s="339"/>
      <c r="R11" s="339"/>
      <c r="S11" s="339"/>
      <c r="T11" s="340"/>
    </row>
    <row r="12" spans="1:29" ht="12.75" customHeight="1">
      <c r="B12" s="147"/>
      <c r="C12" s="147"/>
      <c r="D12" s="147"/>
      <c r="E12" s="147"/>
      <c r="F12" s="147"/>
      <c r="G12" s="147"/>
      <c r="H12" s="147"/>
      <c r="I12" s="147"/>
      <c r="J12" s="147"/>
      <c r="K12" s="147"/>
      <c r="L12" s="147"/>
      <c r="M12" s="147"/>
      <c r="N12" s="147"/>
      <c r="O12" s="147"/>
      <c r="P12" s="147"/>
      <c r="Q12" s="147"/>
      <c r="R12" s="147"/>
      <c r="S12" s="147"/>
      <c r="T12" s="147"/>
    </row>
    <row r="13" spans="1:29" ht="61.5" customHeight="1">
      <c r="B13" s="219" t="s">
        <v>265</v>
      </c>
      <c r="C13" s="148" t="s">
        <v>266</v>
      </c>
      <c r="D13" s="342" t="s">
        <v>336</v>
      </c>
      <c r="E13" s="342"/>
      <c r="F13" s="342"/>
      <c r="G13" s="342"/>
      <c r="H13" s="342"/>
      <c r="I13" s="342"/>
      <c r="J13" s="342"/>
      <c r="K13" s="342"/>
      <c r="L13" s="342"/>
      <c r="M13" s="342"/>
      <c r="N13" s="342"/>
      <c r="O13" s="342"/>
      <c r="P13" s="342"/>
      <c r="Q13" s="342"/>
      <c r="R13" s="342"/>
      <c r="S13" s="342"/>
      <c r="T13" s="342"/>
    </row>
    <row r="14" spans="1:29" ht="12" customHeight="1">
      <c r="A14" s="49"/>
      <c r="B14" s="163"/>
      <c r="C14" s="190"/>
      <c r="D14" s="341" t="s">
        <v>201</v>
      </c>
      <c r="E14" s="341"/>
      <c r="F14" s="341"/>
      <c r="G14" s="341"/>
      <c r="H14" s="341"/>
      <c r="I14" s="341"/>
      <c r="J14" s="341"/>
      <c r="K14" s="341"/>
      <c r="L14" s="341"/>
      <c r="M14" s="341"/>
      <c r="N14" s="341"/>
      <c r="O14" s="341"/>
      <c r="P14" s="341"/>
      <c r="Q14" s="341"/>
      <c r="R14" s="341"/>
      <c r="S14" s="341"/>
    </row>
    <row r="15" spans="1:29">
      <c r="B15" s="162" t="s">
        <v>41</v>
      </c>
      <c r="C15" s="149"/>
      <c r="D15" s="299" t="s">
        <v>316</v>
      </c>
      <c r="E15" s="300"/>
      <c r="F15" s="300"/>
      <c r="G15" s="300"/>
      <c r="H15" s="300"/>
      <c r="I15" s="300"/>
      <c r="J15" s="300"/>
      <c r="K15" s="300"/>
      <c r="L15" s="300"/>
      <c r="M15" s="300"/>
      <c r="N15" s="300"/>
      <c r="O15" s="300"/>
    </row>
    <row r="16" spans="1:29">
      <c r="B16" s="162" t="s">
        <v>41</v>
      </c>
      <c r="C16" s="149"/>
      <c r="D16" s="299" t="s">
        <v>136</v>
      </c>
      <c r="E16" s="300"/>
      <c r="F16" s="300"/>
      <c r="G16" s="300"/>
      <c r="H16" s="300"/>
      <c r="I16" s="300"/>
      <c r="J16" s="300"/>
      <c r="K16" s="300"/>
      <c r="L16" s="300"/>
      <c r="M16" s="300"/>
      <c r="N16" s="300"/>
      <c r="O16" s="300"/>
      <c r="V16" s="56"/>
      <c r="W16" s="56"/>
      <c r="X16" s="56"/>
      <c r="Y16" s="56"/>
      <c r="Z16" s="56"/>
      <c r="AA16" s="56"/>
      <c r="AB16" s="56"/>
      <c r="AC16" s="56"/>
    </row>
    <row r="17" spans="1:20">
      <c r="B17" s="162" t="s">
        <v>41</v>
      </c>
      <c r="C17" s="149"/>
      <c r="D17" s="155" t="s">
        <v>328</v>
      </c>
      <c r="E17" s="156"/>
      <c r="F17" s="156"/>
      <c r="G17" s="156"/>
      <c r="H17" s="156"/>
      <c r="I17" s="156"/>
      <c r="J17" s="156"/>
      <c r="K17" s="156"/>
      <c r="L17" s="156"/>
      <c r="M17" s="156"/>
      <c r="N17" s="156"/>
      <c r="O17" s="156"/>
      <c r="P17" s="156"/>
      <c r="Q17" s="156"/>
      <c r="R17" s="156"/>
      <c r="S17" s="156"/>
      <c r="T17" s="154"/>
    </row>
    <row r="18" spans="1:20">
      <c r="B18" s="162" t="s">
        <v>41</v>
      </c>
      <c r="C18" s="149"/>
      <c r="D18" s="155" t="s">
        <v>329</v>
      </c>
      <c r="E18" s="156"/>
      <c r="F18" s="156"/>
      <c r="G18" s="156"/>
      <c r="H18" s="156"/>
      <c r="I18" s="156"/>
      <c r="J18" s="156"/>
      <c r="K18" s="156"/>
      <c r="L18" s="156"/>
      <c r="M18" s="156"/>
      <c r="N18" s="156"/>
      <c r="O18" s="156"/>
      <c r="P18" s="156"/>
      <c r="Q18" s="156"/>
      <c r="R18" s="156"/>
      <c r="S18" s="156"/>
      <c r="T18" s="154"/>
    </row>
    <row r="19" spans="1:20">
      <c r="B19" s="163"/>
      <c r="C19" s="163"/>
      <c r="D19" s="156"/>
      <c r="E19" s="156"/>
      <c r="F19" s="156"/>
      <c r="G19" s="156"/>
      <c r="H19" s="156"/>
      <c r="I19" s="156"/>
      <c r="J19" s="156"/>
      <c r="K19" s="156"/>
      <c r="L19" s="156"/>
      <c r="M19" s="156"/>
      <c r="N19" s="156"/>
      <c r="O19" s="156"/>
      <c r="P19" s="156"/>
      <c r="Q19" s="156"/>
      <c r="R19" s="156"/>
      <c r="S19" s="156"/>
      <c r="T19" s="154"/>
    </row>
    <row r="20" spans="1:20">
      <c r="B20" s="163"/>
      <c r="C20" s="163"/>
      <c r="D20" s="348" t="s">
        <v>319</v>
      </c>
      <c r="E20" s="348"/>
      <c r="F20" s="348"/>
      <c r="G20" s="348"/>
      <c r="H20" s="348"/>
      <c r="I20" s="348"/>
      <c r="J20" s="348"/>
      <c r="K20" s="348"/>
      <c r="L20" s="348"/>
      <c r="M20" s="348"/>
      <c r="N20" s="348"/>
      <c r="O20" s="348"/>
      <c r="P20" s="348"/>
      <c r="Q20" s="348"/>
      <c r="R20" s="348"/>
      <c r="S20" s="348"/>
      <c r="T20" s="204"/>
    </row>
    <row r="21" spans="1:20">
      <c r="B21" s="162" t="str">
        <f>IF(Questions!S20="Yes","Yes","No")</f>
        <v>No</v>
      </c>
      <c r="C21" s="149"/>
      <c r="D21" s="349" t="s">
        <v>342</v>
      </c>
      <c r="E21" s="350"/>
      <c r="F21" s="350"/>
      <c r="G21" s="350"/>
      <c r="H21" s="186" t="s">
        <v>287</v>
      </c>
      <c r="I21" s="205"/>
      <c r="J21" s="205"/>
      <c r="K21" s="205"/>
      <c r="L21" s="205"/>
      <c r="M21" s="205"/>
      <c r="N21" s="205"/>
      <c r="O21" s="205"/>
      <c r="P21" s="205"/>
      <c r="Q21" s="205"/>
      <c r="R21" s="205"/>
      <c r="S21" s="205"/>
      <c r="T21" s="204"/>
    </row>
    <row r="22" spans="1:20">
      <c r="B22" s="163"/>
      <c r="C22" s="163"/>
      <c r="D22" s="206"/>
      <c r="E22" s="206"/>
      <c r="F22" s="206"/>
      <c r="G22" s="206"/>
      <c r="H22" s="186"/>
      <c r="I22" s="205"/>
      <c r="J22" s="205"/>
      <c r="K22" s="205"/>
      <c r="L22" s="205"/>
      <c r="M22" s="205"/>
      <c r="N22" s="205"/>
      <c r="O22" s="205"/>
      <c r="P22" s="205"/>
      <c r="Q22" s="205"/>
      <c r="R22" s="205"/>
      <c r="S22" s="205"/>
      <c r="T22" s="204"/>
    </row>
    <row r="23" spans="1:20">
      <c r="B23" s="163"/>
      <c r="C23" s="163"/>
      <c r="D23" s="348" t="s">
        <v>299</v>
      </c>
      <c r="E23" s="348"/>
      <c r="F23" s="348"/>
      <c r="G23" s="348"/>
      <c r="H23" s="348"/>
      <c r="I23" s="348"/>
      <c r="J23" s="348"/>
      <c r="K23" s="348"/>
      <c r="L23" s="348"/>
      <c r="M23" s="348"/>
      <c r="N23" s="348"/>
      <c r="O23" s="348"/>
      <c r="P23" s="348"/>
      <c r="Q23" s="348"/>
      <c r="R23" s="348"/>
      <c r="S23" s="348"/>
      <c r="T23" s="204"/>
    </row>
    <row r="24" spans="1:20">
      <c r="B24" s="162" t="str">
        <f>IF(Questions!S24="Yes","Yes","No")</f>
        <v>No</v>
      </c>
      <c r="C24" s="149"/>
      <c r="D24" s="349" t="s">
        <v>343</v>
      </c>
      <c r="E24" s="350"/>
      <c r="F24" s="350"/>
      <c r="G24" s="350"/>
      <c r="H24" s="22" t="s">
        <v>287</v>
      </c>
      <c r="I24" s="205"/>
      <c r="J24" s="205"/>
      <c r="K24" s="205"/>
      <c r="L24" s="205"/>
      <c r="M24" s="205"/>
      <c r="N24" s="205"/>
      <c r="O24" s="205"/>
      <c r="P24" s="205"/>
      <c r="Q24" s="205"/>
      <c r="R24" s="205"/>
      <c r="S24" s="205"/>
      <c r="T24" s="204"/>
    </row>
    <row r="25" spans="1:20">
      <c r="B25" s="163"/>
      <c r="C25" s="163"/>
      <c r="D25" s="208"/>
      <c r="E25" s="208"/>
      <c r="F25" s="208"/>
      <c r="G25" s="208"/>
      <c r="H25" s="208"/>
      <c r="I25" s="208"/>
      <c r="J25" s="208"/>
      <c r="K25" s="208"/>
      <c r="L25" s="208"/>
      <c r="M25" s="208"/>
      <c r="N25" s="208"/>
      <c r="O25" s="208"/>
      <c r="P25" s="208"/>
      <c r="Q25" s="208"/>
      <c r="R25" s="208"/>
      <c r="S25" s="208"/>
    </row>
    <row r="26" spans="1:20">
      <c r="B26" s="163"/>
      <c r="C26" s="163"/>
      <c r="D26" s="378" t="s">
        <v>318</v>
      </c>
      <c r="E26" s="378"/>
      <c r="F26" s="378"/>
      <c r="G26" s="378"/>
      <c r="H26" s="378"/>
      <c r="I26" s="378"/>
      <c r="J26" s="378"/>
      <c r="K26" s="378"/>
      <c r="L26" s="378"/>
      <c r="M26" s="378"/>
      <c r="N26" s="378"/>
      <c r="O26" s="378"/>
      <c r="P26" s="378"/>
      <c r="Q26" s="378"/>
      <c r="R26" s="378"/>
      <c r="S26" s="378"/>
    </row>
    <row r="27" spans="1:20" s="61" customFormat="1">
      <c r="A27" s="62"/>
      <c r="B27" s="164" t="str">
        <f>IF(Questions!S16="No","Yes","No")</f>
        <v>No</v>
      </c>
      <c r="C27" s="149"/>
      <c r="D27" s="316" t="s">
        <v>346</v>
      </c>
      <c r="E27" s="379"/>
      <c r="F27" s="379"/>
      <c r="G27" s="379"/>
      <c r="H27" s="379"/>
      <c r="I27" s="379"/>
      <c r="J27" s="379"/>
      <c r="K27" s="379"/>
      <c r="L27" s="379"/>
      <c r="M27" s="379"/>
      <c r="N27" s="379"/>
      <c r="O27" s="379"/>
      <c r="P27" s="379"/>
      <c r="Q27" s="379"/>
      <c r="R27" s="379"/>
      <c r="S27" s="379"/>
    </row>
    <row r="28" spans="1:20" ht="14.25" customHeight="1">
      <c r="B28" s="190"/>
      <c r="C28" s="190"/>
      <c r="D28" s="208"/>
      <c r="E28" s="208"/>
      <c r="F28" s="208"/>
      <c r="G28" s="208"/>
      <c r="H28" s="208"/>
      <c r="I28" s="208"/>
      <c r="J28" s="208"/>
      <c r="K28" s="208"/>
      <c r="L28" s="208"/>
      <c r="M28" s="208"/>
      <c r="N28" s="208"/>
      <c r="O28" s="208"/>
      <c r="P28" s="208"/>
      <c r="Q28" s="208"/>
      <c r="R28" s="208"/>
      <c r="S28" s="208"/>
    </row>
    <row r="29" spans="1:20" ht="14.25" customHeight="1">
      <c r="B29" s="190"/>
      <c r="C29" s="190"/>
      <c r="D29" s="346" t="s">
        <v>327</v>
      </c>
      <c r="E29" s="346"/>
      <c r="F29" s="346"/>
      <c r="G29" s="346"/>
      <c r="H29" s="346"/>
      <c r="I29" s="346"/>
      <c r="J29" s="346"/>
      <c r="K29" s="346"/>
      <c r="L29" s="346"/>
      <c r="M29" s="346"/>
      <c r="N29" s="346"/>
      <c r="O29" s="346"/>
      <c r="P29" s="346"/>
      <c r="Q29" s="215"/>
      <c r="R29" s="215"/>
      <c r="S29" s="215"/>
    </row>
    <row r="30" spans="1:20" s="56" customFormat="1" ht="15" customHeight="1">
      <c r="A30" s="49"/>
      <c r="B30" s="163"/>
      <c r="C30" s="163"/>
      <c r="D30" s="352" t="s">
        <v>298</v>
      </c>
      <c r="E30" s="352"/>
      <c r="F30" s="352"/>
      <c r="G30" s="352"/>
      <c r="H30" s="352"/>
      <c r="I30" s="352"/>
      <c r="J30" s="352"/>
      <c r="K30" s="352"/>
      <c r="L30" s="352"/>
      <c r="M30" s="352"/>
      <c r="N30" s="352"/>
      <c r="O30" s="216"/>
      <c r="P30" s="216"/>
      <c r="Q30" s="216"/>
      <c r="R30" s="216"/>
      <c r="S30" s="216"/>
      <c r="T30" s="216"/>
    </row>
    <row r="31" spans="1:20" s="56" customFormat="1" ht="15" customHeight="1">
      <c r="A31" s="49"/>
      <c r="B31" s="165" t="str">
        <f>IF(Questions!S16="Yes","Yes","No")</f>
        <v>No</v>
      </c>
      <c r="C31" s="153"/>
      <c r="D31" s="353" t="s">
        <v>203</v>
      </c>
      <c r="E31" s="351" t="s">
        <v>388</v>
      </c>
      <c r="F31" s="351"/>
      <c r="G31" s="351"/>
      <c r="H31" s="351"/>
      <c r="I31" s="351"/>
      <c r="J31" s="351"/>
      <c r="K31" s="351"/>
      <c r="L31" s="351"/>
      <c r="M31" s="351"/>
      <c r="N31" s="351"/>
      <c r="O31" s="232"/>
      <c r="P31" s="232"/>
      <c r="Q31" s="232"/>
      <c r="R31" s="232"/>
      <c r="S31" s="232"/>
      <c r="T31" s="232"/>
    </row>
    <row r="32" spans="1:20" s="56" customFormat="1" ht="15" customHeight="1">
      <c r="A32" s="49"/>
      <c r="B32" s="165" t="str">
        <f>IF(Questions!S16="Yes","Yes","No")</f>
        <v>No</v>
      </c>
      <c r="C32" s="153"/>
      <c r="D32" s="353"/>
      <c r="E32" s="351" t="s">
        <v>389</v>
      </c>
      <c r="F32" s="351"/>
      <c r="G32" s="351"/>
      <c r="H32" s="351"/>
      <c r="I32" s="351"/>
      <c r="J32" s="351"/>
      <c r="K32" s="351"/>
      <c r="L32" s="351"/>
      <c r="M32" s="351"/>
      <c r="N32" s="351"/>
      <c r="O32" s="351"/>
      <c r="P32" s="351"/>
      <c r="Q32" s="351"/>
      <c r="R32" s="351"/>
      <c r="S32" s="351"/>
      <c r="T32" s="232"/>
    </row>
    <row r="33" spans="1:20" s="56" customFormat="1" ht="30.75" customHeight="1">
      <c r="A33" s="49"/>
      <c r="B33" s="165" t="str">
        <f>IF(Questions!S16="Yes","Yes","No")</f>
        <v>No</v>
      </c>
      <c r="C33" s="150"/>
      <c r="D33" s="231" t="s">
        <v>202</v>
      </c>
      <c r="E33" s="343" t="s">
        <v>390</v>
      </c>
      <c r="F33" s="343"/>
      <c r="G33" s="343"/>
      <c r="H33" s="343"/>
      <c r="I33" s="343"/>
      <c r="J33" s="343"/>
      <c r="K33" s="343"/>
      <c r="L33" s="343"/>
      <c r="M33" s="343"/>
      <c r="N33" s="343"/>
      <c r="O33" s="343"/>
      <c r="P33" s="343"/>
      <c r="Q33" s="343"/>
      <c r="R33" s="343"/>
      <c r="S33" s="233"/>
      <c r="T33" s="233"/>
    </row>
    <row r="34" spans="1:20" ht="14.25" customHeight="1">
      <c r="B34" s="165" t="str">
        <f>IF(Questions!S16="Yes","Yes","No")</f>
        <v>No</v>
      </c>
      <c r="C34" s="150"/>
      <c r="D34" s="211" t="s">
        <v>332</v>
      </c>
      <c r="E34" s="208"/>
      <c r="F34" s="208"/>
      <c r="G34" s="208"/>
      <c r="H34" s="208"/>
      <c r="I34" s="208"/>
      <c r="J34" s="208"/>
      <c r="K34" s="208"/>
      <c r="L34" s="208"/>
      <c r="M34" s="208"/>
      <c r="N34" s="208"/>
      <c r="O34" s="208"/>
      <c r="P34" s="208"/>
      <c r="Q34" s="208"/>
      <c r="R34" s="208"/>
      <c r="S34" s="208"/>
    </row>
    <row r="35" spans="1:20" ht="14.25" customHeight="1">
      <c r="B35" s="190"/>
      <c r="C35" s="190"/>
      <c r="D35" s="208"/>
      <c r="E35" s="208"/>
      <c r="F35" s="208"/>
      <c r="G35" s="208"/>
      <c r="H35" s="208"/>
      <c r="I35" s="208"/>
      <c r="J35" s="208"/>
      <c r="K35" s="208"/>
      <c r="L35" s="208"/>
      <c r="M35" s="208"/>
      <c r="N35" s="208"/>
      <c r="O35" s="208"/>
      <c r="P35" s="208"/>
      <c r="Q35" s="208"/>
      <c r="R35" s="208"/>
      <c r="S35" s="208"/>
    </row>
    <row r="36" spans="1:20" ht="18.75">
      <c r="B36" s="112" t="s">
        <v>235</v>
      </c>
      <c r="C36" s="107"/>
      <c r="D36" s="107"/>
      <c r="E36" s="107"/>
      <c r="F36" s="107"/>
      <c r="G36" s="107"/>
      <c r="H36" s="107"/>
      <c r="I36" s="107"/>
      <c r="J36" s="107"/>
      <c r="K36" s="107"/>
      <c r="L36" s="107"/>
      <c r="M36" s="107"/>
      <c r="N36" s="107"/>
      <c r="O36" s="107"/>
      <c r="P36" s="108"/>
      <c r="Q36" s="109"/>
      <c r="R36" s="109"/>
      <c r="S36" s="109"/>
      <c r="T36" s="109"/>
    </row>
    <row r="37" spans="1:20" ht="15" customHeight="1">
      <c r="B37" s="394" t="s">
        <v>257</v>
      </c>
      <c r="C37" s="394"/>
      <c r="D37" s="394"/>
      <c r="E37" s="394"/>
      <c r="F37" s="394"/>
      <c r="G37" s="394"/>
      <c r="H37" s="394"/>
      <c r="I37" s="394"/>
      <c r="J37" s="394"/>
      <c r="K37" s="394"/>
      <c r="L37" s="394"/>
      <c r="M37" s="394"/>
      <c r="N37" s="394"/>
      <c r="O37" s="394"/>
      <c r="P37" s="394"/>
      <c r="Q37" s="394"/>
      <c r="R37" s="394"/>
      <c r="S37" s="394"/>
    </row>
    <row r="38" spans="1:20">
      <c r="B38" s="347" t="s">
        <v>234</v>
      </c>
      <c r="C38" s="347"/>
      <c r="D38" s="347"/>
      <c r="E38" s="347"/>
      <c r="F38" s="347"/>
      <c r="G38" s="347"/>
      <c r="H38" s="347"/>
      <c r="I38" s="347"/>
      <c r="J38" s="347"/>
      <c r="K38" s="347"/>
      <c r="L38" s="347"/>
      <c r="M38" s="347"/>
      <c r="N38" s="347"/>
      <c r="O38" s="347"/>
      <c r="P38" s="347"/>
      <c r="Q38" s="347"/>
      <c r="R38" s="347"/>
      <c r="S38" s="347"/>
    </row>
    <row r="39" spans="1:20">
      <c r="B39" s="171"/>
      <c r="C39" s="124"/>
      <c r="D39" s="124"/>
      <c r="E39" s="124"/>
      <c r="F39" s="124"/>
      <c r="G39" s="124"/>
      <c r="H39" s="124"/>
      <c r="I39" s="124"/>
      <c r="J39" s="124"/>
      <c r="K39" s="124"/>
      <c r="L39" s="124"/>
      <c r="M39" s="124"/>
      <c r="N39" s="124"/>
      <c r="O39" s="124"/>
      <c r="P39" s="124"/>
      <c r="Q39" s="124"/>
      <c r="R39" s="124"/>
      <c r="S39" s="124"/>
    </row>
    <row r="40" spans="1:20" ht="33" customHeight="1">
      <c r="F40" s="346" t="s">
        <v>230</v>
      </c>
      <c r="G40" s="346"/>
      <c r="H40" s="346"/>
      <c r="I40" s="346"/>
      <c r="J40" s="346"/>
      <c r="K40" s="346"/>
      <c r="L40" s="346"/>
      <c r="M40" s="346"/>
      <c r="N40" s="346"/>
      <c r="O40" s="346"/>
      <c r="P40" s="346"/>
      <c r="Q40" s="346"/>
      <c r="R40" s="346"/>
      <c r="S40" s="346"/>
    </row>
    <row r="41" spans="1:20">
      <c r="E41" s="15"/>
      <c r="F41" s="320" t="s">
        <v>158</v>
      </c>
      <c r="G41" s="321"/>
      <c r="H41" s="321"/>
      <c r="I41" s="321"/>
      <c r="J41" s="321"/>
      <c r="K41" s="321"/>
      <c r="L41" s="321"/>
      <c r="M41" s="321"/>
      <c r="N41" s="321"/>
      <c r="O41" s="321"/>
      <c r="P41" s="321"/>
      <c r="Q41" s="321"/>
      <c r="R41" s="321"/>
      <c r="S41" s="321"/>
    </row>
    <row r="42" spans="1:20">
      <c r="B42" s="138" t="s">
        <v>208</v>
      </c>
      <c r="E42" s="15"/>
      <c r="F42" s="311" t="s">
        <v>157</v>
      </c>
      <c r="G42" s="312"/>
      <c r="H42" s="312"/>
      <c r="I42" s="312"/>
      <c r="J42" s="312"/>
      <c r="K42" s="312"/>
      <c r="L42" s="312"/>
      <c r="M42" s="312"/>
      <c r="N42" s="312"/>
      <c r="O42" s="312"/>
      <c r="P42" s="312"/>
      <c r="Q42" s="312"/>
      <c r="R42" s="312"/>
      <c r="S42" s="312"/>
    </row>
    <row r="43" spans="1:20">
      <c r="B43" s="138" t="s">
        <v>208</v>
      </c>
      <c r="E43" s="15">
        <v>0</v>
      </c>
      <c r="F43" s="311" t="s">
        <v>147</v>
      </c>
      <c r="G43" s="313"/>
      <c r="H43" s="313"/>
      <c r="I43" s="313"/>
      <c r="J43" s="313"/>
      <c r="K43" s="313"/>
      <c r="L43" s="313"/>
      <c r="M43" s="313"/>
      <c r="N43" s="313"/>
      <c r="O43" s="313"/>
      <c r="P43" s="313"/>
      <c r="Q43" s="313"/>
      <c r="R43" s="313"/>
      <c r="S43" s="313"/>
    </row>
    <row r="44" spans="1:20">
      <c r="B44" s="138" t="s">
        <v>217</v>
      </c>
      <c r="E44" s="15">
        <v>0</v>
      </c>
      <c r="F44" s="311" t="s">
        <v>148</v>
      </c>
      <c r="G44" s="313"/>
      <c r="H44" s="313"/>
      <c r="I44" s="313"/>
      <c r="J44" s="313"/>
      <c r="K44" s="313"/>
      <c r="L44" s="313"/>
      <c r="M44" s="313"/>
      <c r="N44" s="313"/>
      <c r="O44" s="313"/>
      <c r="P44" s="313"/>
      <c r="Q44" s="313"/>
      <c r="R44" s="313"/>
      <c r="S44" s="313"/>
    </row>
    <row r="45" spans="1:20">
      <c r="B45" s="312" t="s">
        <v>141</v>
      </c>
      <c r="C45" s="312"/>
      <c r="D45" s="395"/>
      <c r="E45" s="103">
        <f>+E41-E42-E43-E44</f>
        <v>0</v>
      </c>
      <c r="G45" s="221"/>
      <c r="H45" s="221"/>
      <c r="I45" s="221"/>
      <c r="J45" s="221"/>
      <c r="K45" s="221"/>
      <c r="L45" s="221"/>
      <c r="M45" s="221"/>
      <c r="N45" s="221"/>
      <c r="O45" s="221"/>
      <c r="P45" s="221"/>
      <c r="Q45" s="221"/>
      <c r="R45" s="221"/>
      <c r="S45" s="221"/>
    </row>
    <row r="46" spans="1:20">
      <c r="B46" s="138" t="s">
        <v>349</v>
      </c>
      <c r="C46" s="145"/>
      <c r="E46" s="120">
        <v>0.92349999999999999</v>
      </c>
      <c r="F46" s="311"/>
      <c r="G46" s="313"/>
      <c r="H46" s="313"/>
      <c r="I46" s="313"/>
      <c r="J46" s="313"/>
      <c r="K46" s="313"/>
      <c r="L46" s="313"/>
      <c r="M46" s="313"/>
      <c r="N46" s="313"/>
      <c r="O46" s="313"/>
      <c r="P46" s="313"/>
      <c r="Q46" s="313"/>
      <c r="R46" s="313"/>
      <c r="S46" s="313"/>
    </row>
    <row r="47" spans="1:20">
      <c r="B47" s="220" t="s">
        <v>373</v>
      </c>
      <c r="C47" s="222"/>
      <c r="E47" s="224">
        <f>+E45*E46</f>
        <v>0</v>
      </c>
    </row>
    <row r="48" spans="1:20">
      <c r="B48" s="220" t="s">
        <v>350</v>
      </c>
      <c r="C48" s="222"/>
      <c r="E48" s="103">
        <v>100000</v>
      </c>
      <c r="F48" s="311" t="s">
        <v>351</v>
      </c>
      <c r="G48" s="313"/>
      <c r="H48" s="313"/>
      <c r="I48" s="313"/>
      <c r="J48" s="313"/>
      <c r="K48" s="313"/>
      <c r="L48" s="313"/>
      <c r="M48" s="313"/>
      <c r="N48" s="313"/>
      <c r="O48" s="313"/>
      <c r="P48" s="313"/>
      <c r="Q48" s="313"/>
      <c r="R48" s="313"/>
      <c r="S48" s="313"/>
      <c r="T48" s="313"/>
    </row>
    <row r="49" spans="2:19">
      <c r="B49" s="138" t="s">
        <v>258</v>
      </c>
      <c r="C49" s="145"/>
      <c r="E49" s="103">
        <f>IF(E47&gt;E48,E48,E47)</f>
        <v>0</v>
      </c>
      <c r="F49" s="23" t="s">
        <v>348</v>
      </c>
    </row>
    <row r="50" spans="2:19" ht="29.25" customHeight="1">
      <c r="B50" s="138"/>
      <c r="C50" s="145"/>
      <c r="E50" s="123"/>
    </row>
    <row r="51" spans="2:19" ht="30" customHeight="1">
      <c r="B51" s="396" t="s">
        <v>229</v>
      </c>
      <c r="C51" s="396"/>
      <c r="D51" s="397"/>
      <c r="E51" s="226">
        <v>0</v>
      </c>
      <c r="F51" s="229" t="s">
        <v>352</v>
      </c>
      <c r="G51" s="230"/>
      <c r="H51" s="230"/>
      <c r="I51" s="230"/>
      <c r="J51" s="230"/>
      <c r="K51" s="230"/>
      <c r="L51" s="230"/>
      <c r="M51" s="230"/>
      <c r="N51" s="230"/>
      <c r="O51" s="230"/>
      <c r="P51" s="230"/>
      <c r="Q51" s="230"/>
    </row>
    <row r="52" spans="2:19">
      <c r="B52" s="227"/>
      <c r="C52" s="227"/>
      <c r="D52" s="228"/>
      <c r="E52" s="225"/>
      <c r="F52" s="230"/>
      <c r="G52" s="230"/>
      <c r="H52" s="230"/>
      <c r="I52" s="230"/>
      <c r="J52" s="230"/>
      <c r="K52" s="230"/>
      <c r="L52" s="230"/>
      <c r="M52" s="230"/>
      <c r="N52" s="230"/>
      <c r="O52" s="230"/>
      <c r="P52" s="230"/>
      <c r="Q52" s="230"/>
    </row>
    <row r="53" spans="2:19" ht="29.25" customHeight="1">
      <c r="B53" s="169"/>
      <c r="C53" s="121"/>
    </row>
    <row r="54" spans="2:19" ht="32.25" customHeight="1">
      <c r="F54" s="346" t="s">
        <v>228</v>
      </c>
      <c r="G54" s="346"/>
      <c r="H54" s="346"/>
      <c r="I54" s="346"/>
      <c r="J54" s="346"/>
      <c r="K54" s="346"/>
      <c r="L54" s="346"/>
      <c r="M54" s="346"/>
      <c r="N54" s="346"/>
      <c r="O54" s="346"/>
      <c r="P54" s="346"/>
      <c r="Q54" s="346"/>
      <c r="R54" s="346"/>
      <c r="S54" s="346"/>
    </row>
    <row r="55" spans="2:19">
      <c r="E55" s="15">
        <v>0</v>
      </c>
      <c r="F55" s="311" t="s">
        <v>214</v>
      </c>
      <c r="G55" s="312"/>
      <c r="H55" s="312"/>
      <c r="I55" s="312"/>
      <c r="J55" s="312"/>
      <c r="K55" s="312"/>
      <c r="L55" s="312"/>
      <c r="M55" s="312"/>
      <c r="N55" s="312"/>
      <c r="O55" s="312"/>
      <c r="P55" s="312"/>
      <c r="Q55" s="312"/>
      <c r="R55" s="312"/>
      <c r="S55" s="312"/>
    </row>
    <row r="56" spans="2:19">
      <c r="B56" s="138" t="s">
        <v>140</v>
      </c>
      <c r="E56" s="15">
        <v>0</v>
      </c>
      <c r="F56" s="311" t="s">
        <v>156</v>
      </c>
      <c r="G56" s="312"/>
      <c r="H56" s="312"/>
      <c r="I56" s="312"/>
      <c r="J56" s="312"/>
      <c r="K56" s="312"/>
      <c r="L56" s="312"/>
      <c r="M56" s="312"/>
      <c r="N56" s="312"/>
      <c r="O56" s="312"/>
      <c r="P56" s="312"/>
      <c r="Q56" s="312"/>
      <c r="R56" s="312"/>
      <c r="S56" s="312"/>
    </row>
    <row r="57" spans="2:19">
      <c r="B57" s="138" t="s">
        <v>208</v>
      </c>
      <c r="E57" s="15">
        <v>0</v>
      </c>
      <c r="F57" s="311" t="s">
        <v>210</v>
      </c>
      <c r="G57" s="313"/>
      <c r="H57" s="313"/>
      <c r="I57" s="313"/>
      <c r="J57" s="313"/>
      <c r="K57" s="313"/>
      <c r="L57" s="313"/>
      <c r="M57" s="313"/>
      <c r="N57" s="313"/>
      <c r="O57" s="313"/>
      <c r="P57" s="313"/>
      <c r="Q57" s="313"/>
      <c r="R57" s="313"/>
      <c r="S57" s="313"/>
    </row>
    <row r="58" spans="2:19">
      <c r="B58" s="138" t="s">
        <v>208</v>
      </c>
      <c r="E58" s="15">
        <v>0</v>
      </c>
      <c r="F58" s="311" t="s">
        <v>209</v>
      </c>
      <c r="G58" s="313"/>
      <c r="H58" s="313"/>
      <c r="I58" s="313"/>
      <c r="J58" s="313"/>
      <c r="K58" s="313"/>
      <c r="L58" s="313"/>
      <c r="M58" s="313"/>
      <c r="N58" s="313"/>
      <c r="O58" s="313"/>
      <c r="P58" s="313"/>
      <c r="Q58" s="313"/>
      <c r="R58" s="313"/>
      <c r="S58" s="313"/>
    </row>
    <row r="59" spans="2:19" ht="30.75" customHeight="1">
      <c r="B59" s="138" t="s">
        <v>140</v>
      </c>
      <c r="E59" s="15">
        <v>0</v>
      </c>
      <c r="F59" s="311" t="s">
        <v>254</v>
      </c>
      <c r="G59" s="313"/>
      <c r="H59" s="313"/>
      <c r="I59" s="313"/>
      <c r="J59" s="313"/>
      <c r="K59" s="313"/>
      <c r="L59" s="313"/>
      <c r="M59" s="313"/>
      <c r="N59" s="313"/>
      <c r="O59" s="313"/>
      <c r="P59" s="313"/>
      <c r="Q59" s="313"/>
      <c r="R59" s="313"/>
      <c r="S59" s="313"/>
    </row>
    <row r="60" spans="2:19">
      <c r="B60" s="138" t="s">
        <v>140</v>
      </c>
      <c r="E60" s="15">
        <v>0</v>
      </c>
      <c r="F60" s="311" t="s">
        <v>220</v>
      </c>
      <c r="G60" s="313"/>
      <c r="H60" s="313"/>
      <c r="I60" s="313"/>
      <c r="J60" s="313"/>
      <c r="K60" s="313"/>
      <c r="L60" s="313"/>
      <c r="M60" s="313"/>
      <c r="N60" s="313"/>
      <c r="O60" s="313"/>
      <c r="P60" s="313"/>
      <c r="Q60" s="313"/>
      <c r="R60" s="313"/>
      <c r="S60" s="313"/>
    </row>
    <row r="61" spans="2:19">
      <c r="B61" s="138" t="s">
        <v>140</v>
      </c>
      <c r="E61" s="15">
        <v>0</v>
      </c>
      <c r="F61" s="311" t="s">
        <v>216</v>
      </c>
      <c r="G61" s="313"/>
      <c r="H61" s="313"/>
      <c r="I61" s="313"/>
      <c r="J61" s="313"/>
      <c r="K61" s="313"/>
      <c r="L61" s="313"/>
      <c r="M61" s="313"/>
      <c r="N61" s="313"/>
      <c r="O61" s="313"/>
      <c r="P61" s="313"/>
      <c r="Q61" s="313"/>
      <c r="R61" s="313"/>
      <c r="S61" s="313"/>
    </row>
    <row r="62" spans="2:19">
      <c r="B62" s="138" t="s">
        <v>149</v>
      </c>
      <c r="E62" s="103">
        <f>E55+E56-E57-E58+E59+E60+E61</f>
        <v>0</v>
      </c>
      <c r="F62" s="94"/>
      <c r="G62" s="95"/>
      <c r="H62" s="95"/>
      <c r="I62" s="95"/>
      <c r="J62" s="95"/>
      <c r="K62" s="95"/>
      <c r="L62" s="95"/>
      <c r="M62" s="95"/>
      <c r="N62" s="95"/>
      <c r="O62" s="95"/>
      <c r="P62" s="95"/>
      <c r="Q62" s="95"/>
      <c r="R62" s="95"/>
      <c r="S62" s="95"/>
    </row>
    <row r="63" spans="2:19" ht="15.75">
      <c r="B63" s="138" t="s">
        <v>150</v>
      </c>
      <c r="E63" s="103">
        <f>E62+E51</f>
        <v>0</v>
      </c>
      <c r="F63" s="92"/>
      <c r="G63" s="92"/>
      <c r="H63" s="92"/>
      <c r="I63" s="92"/>
      <c r="J63" s="92"/>
      <c r="K63" s="92"/>
      <c r="L63" s="92"/>
      <c r="M63" s="92"/>
      <c r="N63" s="92"/>
      <c r="O63" s="70"/>
      <c r="P63" s="92"/>
      <c r="Q63" s="92"/>
      <c r="R63" s="92"/>
      <c r="S63" s="92"/>
    </row>
    <row r="64" spans="2:19" ht="15.75">
      <c r="B64" s="137" t="s">
        <v>153</v>
      </c>
      <c r="C64" s="30"/>
      <c r="D64" s="30"/>
      <c r="E64" s="122">
        <f>+E63/12</f>
        <v>0</v>
      </c>
      <c r="F64" s="75" t="s">
        <v>255</v>
      </c>
      <c r="G64" s="93"/>
      <c r="H64" s="93"/>
      <c r="I64" s="93"/>
      <c r="J64" s="92"/>
      <c r="K64" s="92"/>
      <c r="L64" s="92"/>
      <c r="M64" s="92"/>
      <c r="N64" s="92"/>
      <c r="O64" s="70"/>
      <c r="P64" s="92"/>
      <c r="Q64" s="92"/>
      <c r="R64" s="92"/>
      <c r="S64" s="92"/>
    </row>
    <row r="65" spans="3:16">
      <c r="C65" s="33"/>
      <c r="D65" s="33"/>
      <c r="E65" s="33"/>
      <c r="F65" s="33"/>
      <c r="G65" s="33"/>
      <c r="H65" s="33"/>
      <c r="I65" s="33"/>
      <c r="J65" s="33"/>
      <c r="K65" s="33"/>
      <c r="L65" s="33"/>
      <c r="M65" s="33"/>
      <c r="N65" s="33"/>
      <c r="O65" s="33"/>
      <c r="P65" s="34"/>
    </row>
    <row r="66" spans="3:16">
      <c r="D66" s="26"/>
      <c r="J66" s="96"/>
      <c r="K66" s="30"/>
      <c r="O66" s="96"/>
      <c r="P66" s="96"/>
    </row>
    <row r="67" spans="3:16">
      <c r="D67" s="26"/>
      <c r="J67" s="96"/>
      <c r="K67" s="30"/>
      <c r="O67" s="96"/>
      <c r="P67" s="96"/>
    </row>
    <row r="68" spans="3:16">
      <c r="D68" s="26"/>
      <c r="J68" s="96"/>
      <c r="K68" s="30"/>
      <c r="O68" s="96"/>
      <c r="P68" s="96"/>
    </row>
    <row r="69" spans="3:16">
      <c r="D69" s="26"/>
      <c r="J69" s="96"/>
      <c r="K69" s="30"/>
      <c r="O69" s="96"/>
      <c r="P69" s="96"/>
    </row>
    <row r="70" spans="3:16">
      <c r="D70" s="26"/>
      <c r="J70" s="96"/>
      <c r="K70" s="30"/>
      <c r="M70" s="96"/>
      <c r="N70" s="96"/>
    </row>
    <row r="83" spans="2:19" s="43" customFormat="1" ht="15" customHeight="1">
      <c r="B83" s="72"/>
      <c r="C83" s="23"/>
      <c r="D83" s="23"/>
      <c r="E83" s="23"/>
      <c r="F83" s="23"/>
      <c r="G83" s="23"/>
      <c r="H83" s="23"/>
      <c r="I83" s="23"/>
      <c r="J83" s="23"/>
      <c r="K83" s="23"/>
      <c r="L83" s="23"/>
      <c r="M83" s="23"/>
      <c r="N83" s="23"/>
      <c r="O83" s="23"/>
      <c r="P83" s="23"/>
      <c r="Q83" s="23"/>
      <c r="R83" s="23"/>
      <c r="S83" s="23"/>
    </row>
    <row r="84" spans="2:19" s="43" customFormat="1" ht="15" customHeight="1">
      <c r="B84" s="72"/>
      <c r="C84" s="23"/>
      <c r="D84" s="23"/>
      <c r="E84" s="23"/>
      <c r="F84" s="23"/>
      <c r="G84" s="23"/>
      <c r="H84" s="23"/>
      <c r="I84" s="23"/>
      <c r="J84" s="23"/>
      <c r="K84" s="23"/>
      <c r="L84" s="23"/>
      <c r="M84" s="23"/>
      <c r="N84" s="23"/>
      <c r="O84" s="23"/>
      <c r="P84" s="23"/>
      <c r="Q84" s="23"/>
      <c r="R84" s="23"/>
      <c r="S84" s="23"/>
    </row>
    <row r="85" spans="2:19" s="43" customFormat="1" ht="15" customHeight="1">
      <c r="B85" s="72"/>
      <c r="C85" s="23"/>
      <c r="D85" s="23"/>
      <c r="E85" s="23"/>
      <c r="F85" s="23"/>
      <c r="G85" s="23"/>
      <c r="H85" s="23"/>
      <c r="I85" s="23"/>
      <c r="J85" s="23"/>
      <c r="K85" s="23"/>
      <c r="L85" s="23"/>
      <c r="M85" s="23"/>
      <c r="N85" s="23"/>
      <c r="O85" s="23"/>
      <c r="P85" s="23"/>
      <c r="Q85" s="23"/>
      <c r="R85" s="23"/>
      <c r="S85" s="23"/>
    </row>
  </sheetData>
  <sheetProtection algorithmName="SHA-512" hashValue="tr8zgQseyeKCmzFJ4aYAqK2Z1IQjfzHJ5P4GRdA9jT/G6tLZovDDj1f+pkrk/uhOjMMjl3j8+rc8TBAJMYwZNA==" saltValue="Erv5NI5GjxBqGu7AOmF4Sw==" spinCount="100000" sheet="1" formatCells="0" formatColumns="0" formatRows="0" insertColumns="0" insertRows="0" insertHyperlinks="0" deleteColumns="0" deleteRows="0" sort="0" autoFilter="0" pivotTables="0"/>
  <mergeCells count="39">
    <mergeCell ref="B45:D45"/>
    <mergeCell ref="F48:T48"/>
    <mergeCell ref="B51:D51"/>
    <mergeCell ref="F61:S61"/>
    <mergeCell ref="F60:S60"/>
    <mergeCell ref="F59:S59"/>
    <mergeCell ref="F55:S55"/>
    <mergeCell ref="F56:S56"/>
    <mergeCell ref="F54:S54"/>
    <mergeCell ref="F57:S57"/>
    <mergeCell ref="F58:S58"/>
    <mergeCell ref="F43:S43"/>
    <mergeCell ref="F44:S44"/>
    <mergeCell ref="F42:S42"/>
    <mergeCell ref="F46:S46"/>
    <mergeCell ref="B5:S5"/>
    <mergeCell ref="E7:L7"/>
    <mergeCell ref="F40:S40"/>
    <mergeCell ref="F41:S41"/>
    <mergeCell ref="B37:S37"/>
    <mergeCell ref="D20:S20"/>
    <mergeCell ref="B11:T11"/>
    <mergeCell ref="D14:S14"/>
    <mergeCell ref="D13:T13"/>
    <mergeCell ref="D15:O15"/>
    <mergeCell ref="D16:O16"/>
    <mergeCell ref="D21:G21"/>
    <mergeCell ref="E33:R33"/>
    <mergeCell ref="B38:S38"/>
    <mergeCell ref="D23:S23"/>
    <mergeCell ref="D30:N30"/>
    <mergeCell ref="D24:G24"/>
    <mergeCell ref="D26:S26"/>
    <mergeCell ref="B3:S3"/>
    <mergeCell ref="D31:D32"/>
    <mergeCell ref="E31:N31"/>
    <mergeCell ref="E32:S32"/>
    <mergeCell ref="D27:S27"/>
    <mergeCell ref="D29:P29"/>
  </mergeCells>
  <conditionalFormatting sqref="M70 J66:J70 O66:O69">
    <cfRule type="cellIs" priority="6" operator="greaterThan">
      <formula>0.4</formula>
    </cfRule>
  </conditionalFormatting>
  <conditionalFormatting sqref="J66:J69">
    <cfRule type="expression" dxfId="0" priority="5">
      <formula>#REF!&gt;40%</formula>
    </cfRule>
  </conditionalFormatting>
  <hyperlinks>
    <hyperlink ref="B38:S38" location="'Seasonal Business'!A1" display="&gt;If you are a Seasonal Business, use the calculator on the Seasonal Business tab instead."/>
    <hyperlink ref="H21" location="'Addendum A-Affiliate'!A1" display="click here"/>
    <hyperlink ref="H24" location="'Addendum B-EIDL'!A1" display="click here"/>
  </hyperlinks>
  <pageMargins left="0.25" right="0.25" top="0.75" bottom="0.75" header="0.3" footer="0.3"/>
  <pageSetup scale="68" fitToHeight="0" orientation="landscape" r:id="rId1"/>
  <headerFooter>
    <oddHeader xml:space="preserve">&amp;C&amp;14&amp;KFF0000
</oddHeader>
  </headerFooter>
  <rowBreaks count="1" manualBreakCount="1">
    <brk id="3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60"/>
  <sheetViews>
    <sheetView showGridLines="0" tabSelected="1" topLeftCell="A4" zoomScaleNormal="100" workbookViewId="0">
      <selection activeCell="J18" sqref="J18"/>
    </sheetView>
  </sheetViews>
  <sheetFormatPr defaultRowHeight="15"/>
  <cols>
    <col min="1" max="1" width="3.140625" customWidth="1"/>
    <col min="2" max="2" width="24.85546875" customWidth="1"/>
    <col min="3" max="3" width="8.7109375" bestFit="1" customWidth="1"/>
    <col min="4" max="4" width="22" customWidth="1"/>
    <col min="5" max="5" width="12.7109375" bestFit="1" customWidth="1"/>
    <col min="6" max="6" width="14.5703125" bestFit="1" customWidth="1"/>
    <col min="7" max="7" width="24.42578125" customWidth="1"/>
  </cols>
  <sheetData>
    <row r="1" spans="1:10" ht="15" customHeight="1"/>
    <row r="2" spans="1:10" ht="15" customHeight="1"/>
    <row r="3" spans="1:10" ht="7.5" customHeight="1"/>
    <row r="4" spans="1:10" ht="15" customHeight="1">
      <c r="A4" s="398" t="s">
        <v>162</v>
      </c>
      <c r="B4" s="398"/>
      <c r="C4" s="398"/>
      <c r="D4" s="398"/>
      <c r="E4" s="398"/>
      <c r="F4" s="398"/>
      <c r="G4" s="398"/>
    </row>
    <row r="5" spans="1:10" ht="15" customHeight="1">
      <c r="A5" s="63"/>
      <c r="B5" s="63"/>
      <c r="C5" s="63"/>
      <c r="D5" s="63"/>
      <c r="E5" s="63"/>
      <c r="F5" s="63"/>
      <c r="G5" s="63"/>
    </row>
    <row r="6" spans="1:10" ht="15" customHeight="1">
      <c r="B6" t="s">
        <v>6</v>
      </c>
      <c r="C6" s="337">
        <f>+Questions!E8</f>
        <v>0</v>
      </c>
      <c r="D6" s="337"/>
      <c r="E6" s="337"/>
      <c r="F6" s="337"/>
      <c r="G6" s="337"/>
      <c r="H6" s="183"/>
      <c r="I6" s="183"/>
      <c r="J6" s="183"/>
    </row>
    <row r="7" spans="1:10" ht="15" customHeight="1" thickBot="1"/>
    <row r="8" spans="1:10" ht="19.5" customHeight="1" thickBot="1">
      <c r="B8" s="404" t="s">
        <v>144</v>
      </c>
      <c r="C8" s="364"/>
      <c r="D8" s="365"/>
      <c r="E8" s="365"/>
      <c r="F8" s="365"/>
      <c r="G8" s="366"/>
    </row>
    <row r="9" spans="1:10">
      <c r="B9" s="405" t="s">
        <v>109</v>
      </c>
      <c r="C9" s="406"/>
      <c r="D9" s="406"/>
      <c r="E9" s="407"/>
      <c r="F9" s="18" t="s">
        <v>110</v>
      </c>
      <c r="G9" s="18" t="s">
        <v>111</v>
      </c>
    </row>
    <row r="10" spans="1:10">
      <c r="B10" s="430"/>
      <c r="C10" s="431"/>
      <c r="D10" s="431"/>
      <c r="E10" s="432"/>
      <c r="F10" s="433"/>
      <c r="G10" s="149"/>
    </row>
    <row r="11" spans="1:10">
      <c r="B11" s="430"/>
      <c r="C11" s="431"/>
      <c r="D11" s="431"/>
      <c r="E11" s="432"/>
      <c r="F11" s="433"/>
      <c r="G11" s="149"/>
    </row>
    <row r="12" spans="1:10">
      <c r="B12" s="430"/>
      <c r="C12" s="431"/>
      <c r="D12" s="431"/>
      <c r="E12" s="432"/>
      <c r="F12" s="433"/>
      <c r="G12" s="149"/>
    </row>
    <row r="13" spans="1:10">
      <c r="B13" s="430"/>
      <c r="C13" s="431"/>
      <c r="D13" s="431"/>
      <c r="E13" s="432"/>
      <c r="F13" s="433"/>
      <c r="G13" s="149"/>
    </row>
    <row r="14" spans="1:10">
      <c r="B14" s="430"/>
      <c r="C14" s="431"/>
      <c r="D14" s="431"/>
      <c r="E14" s="432"/>
      <c r="F14" s="433"/>
      <c r="G14" s="149"/>
    </row>
    <row r="15" spans="1:10">
      <c r="B15" s="430"/>
      <c r="C15" s="431"/>
      <c r="D15" s="431"/>
      <c r="E15" s="432"/>
      <c r="F15" s="433"/>
      <c r="G15" s="149"/>
    </row>
    <row r="16" spans="1:10">
      <c r="B16" s="430"/>
      <c r="C16" s="431"/>
      <c r="D16" s="431"/>
      <c r="E16" s="432"/>
      <c r="F16" s="433"/>
      <c r="G16" s="149"/>
    </row>
    <row r="17" spans="2:7">
      <c r="B17" s="430"/>
      <c r="C17" s="431"/>
      <c r="D17" s="431"/>
      <c r="E17" s="432"/>
      <c r="F17" s="433"/>
      <c r="G17" s="149"/>
    </row>
    <row r="18" spans="2:7">
      <c r="B18" s="430"/>
      <c r="C18" s="431"/>
      <c r="D18" s="431"/>
      <c r="E18" s="432"/>
      <c r="F18" s="433"/>
      <c r="G18" s="149"/>
    </row>
    <row r="19" spans="2:7">
      <c r="B19" s="430"/>
      <c r="C19" s="431"/>
      <c r="D19" s="431"/>
      <c r="E19" s="432"/>
      <c r="F19" s="433"/>
      <c r="G19" s="149"/>
    </row>
    <row r="20" spans="2:7">
      <c r="B20" s="430"/>
      <c r="C20" s="431"/>
      <c r="D20" s="431"/>
      <c r="E20" s="432"/>
      <c r="F20" s="433"/>
      <c r="G20" s="149"/>
    </row>
    <row r="21" spans="2:7" ht="15.75" thickBot="1">
      <c r="B21" s="400" t="s">
        <v>112</v>
      </c>
      <c r="C21" s="401"/>
      <c r="D21" s="401"/>
      <c r="E21" s="401"/>
      <c r="F21" s="402"/>
      <c r="G21" s="19">
        <f>SUM(G10:G20)</f>
        <v>0</v>
      </c>
    </row>
    <row r="23" spans="2:7">
      <c r="B23" s="403" t="s">
        <v>113</v>
      </c>
      <c r="C23" s="403"/>
      <c r="D23" s="403"/>
      <c r="E23" s="403"/>
      <c r="F23" s="403"/>
      <c r="G23" s="403"/>
    </row>
    <row r="24" spans="2:7">
      <c r="B24" s="399" t="s">
        <v>114</v>
      </c>
      <c r="C24" s="399"/>
      <c r="D24" s="399"/>
      <c r="E24" s="399"/>
      <c r="F24" s="399"/>
      <c r="G24" s="399"/>
    </row>
    <row r="25" spans="2:7">
      <c r="B25" s="399"/>
      <c r="C25" s="399"/>
      <c r="D25" s="399"/>
      <c r="E25" s="399"/>
      <c r="F25" s="399"/>
      <c r="G25" s="399"/>
    </row>
    <row r="26" spans="2:7">
      <c r="B26" s="399"/>
      <c r="C26" s="399"/>
      <c r="D26" s="399"/>
      <c r="E26" s="399"/>
      <c r="F26" s="399"/>
      <c r="G26" s="399"/>
    </row>
    <row r="27" spans="2:7">
      <c r="B27" s="399"/>
      <c r="C27" s="399"/>
      <c r="D27" s="399"/>
      <c r="E27" s="399"/>
      <c r="F27" s="399"/>
      <c r="G27" s="399"/>
    </row>
    <row r="28" spans="2:7" ht="24" customHeight="1">
      <c r="B28" s="399"/>
      <c r="C28" s="399"/>
      <c r="D28" s="399"/>
      <c r="E28" s="399"/>
      <c r="F28" s="399"/>
      <c r="G28" s="399"/>
    </row>
    <row r="29" spans="2:7">
      <c r="B29" s="20"/>
      <c r="C29" s="20"/>
      <c r="D29" s="20"/>
      <c r="E29" s="20"/>
      <c r="F29" s="20"/>
      <c r="G29" s="20"/>
    </row>
    <row r="30" spans="2:7">
      <c r="B30" s="21" t="s">
        <v>65</v>
      </c>
      <c r="C30" s="20"/>
      <c r="D30" s="20"/>
      <c r="E30" s="20"/>
      <c r="F30" s="20"/>
      <c r="G30" s="20"/>
    </row>
    <row r="31" spans="2:7">
      <c r="B31" s="399" t="s">
        <v>115</v>
      </c>
      <c r="C31" s="399"/>
      <c r="D31" s="399"/>
      <c r="E31" s="399"/>
      <c r="F31" s="399"/>
      <c r="G31" s="399"/>
    </row>
    <row r="32" spans="2:7">
      <c r="B32" s="399"/>
      <c r="C32" s="399"/>
      <c r="D32" s="399"/>
      <c r="E32" s="399"/>
      <c r="F32" s="399"/>
      <c r="G32" s="399"/>
    </row>
    <row r="33" spans="2:7">
      <c r="B33" s="399"/>
      <c r="C33" s="399"/>
      <c r="D33" s="399"/>
      <c r="E33" s="399"/>
      <c r="F33" s="399"/>
      <c r="G33" s="399"/>
    </row>
    <row r="34" spans="2:7">
      <c r="B34" s="399"/>
      <c r="C34" s="399"/>
      <c r="D34" s="399"/>
      <c r="E34" s="399"/>
      <c r="F34" s="399"/>
      <c r="G34" s="399"/>
    </row>
    <row r="35" spans="2:7">
      <c r="B35" s="399"/>
      <c r="C35" s="399"/>
      <c r="D35" s="399"/>
      <c r="E35" s="399"/>
      <c r="F35" s="399"/>
      <c r="G35" s="399"/>
    </row>
    <row r="36" spans="2:7">
      <c r="B36" s="399"/>
      <c r="C36" s="399"/>
      <c r="D36" s="399"/>
      <c r="E36" s="399"/>
      <c r="F36" s="399"/>
      <c r="G36" s="399"/>
    </row>
    <row r="37" spans="2:7">
      <c r="B37" s="399"/>
      <c r="C37" s="399"/>
      <c r="D37" s="399"/>
      <c r="E37" s="399"/>
      <c r="F37" s="399"/>
      <c r="G37" s="399"/>
    </row>
    <row r="38" spans="2:7">
      <c r="B38" s="399"/>
      <c r="C38" s="399"/>
      <c r="D38" s="399"/>
      <c r="E38" s="399"/>
      <c r="F38" s="399"/>
      <c r="G38" s="399"/>
    </row>
    <row r="39" spans="2:7">
      <c r="B39" s="399"/>
      <c r="C39" s="399"/>
      <c r="D39" s="399"/>
      <c r="E39" s="399"/>
      <c r="F39" s="399"/>
      <c r="G39" s="399"/>
    </row>
    <row r="40" spans="2:7">
      <c r="B40" s="399"/>
      <c r="C40" s="399"/>
      <c r="D40" s="399"/>
      <c r="E40" s="399"/>
      <c r="F40" s="399"/>
      <c r="G40" s="399"/>
    </row>
    <row r="41" spans="2:7">
      <c r="B41" s="399"/>
      <c r="C41" s="399"/>
      <c r="D41" s="399"/>
      <c r="E41" s="399"/>
      <c r="F41" s="399"/>
      <c r="G41" s="399"/>
    </row>
    <row r="42" spans="2:7">
      <c r="B42" s="399"/>
      <c r="C42" s="399"/>
      <c r="D42" s="399"/>
      <c r="E42" s="399"/>
      <c r="F42" s="399"/>
      <c r="G42" s="399"/>
    </row>
    <row r="43" spans="2:7" ht="10.5" customHeight="1">
      <c r="B43" s="399"/>
      <c r="C43" s="399"/>
      <c r="D43" s="399"/>
      <c r="E43" s="399"/>
      <c r="F43" s="399"/>
      <c r="G43" s="399"/>
    </row>
    <row r="44" spans="2:7">
      <c r="B44" s="399" t="s">
        <v>116</v>
      </c>
      <c r="C44" s="399"/>
      <c r="D44" s="399"/>
      <c r="E44" s="399"/>
      <c r="F44" s="399"/>
      <c r="G44" s="399"/>
    </row>
    <row r="45" spans="2:7">
      <c r="B45" s="399"/>
      <c r="C45" s="399"/>
      <c r="D45" s="399"/>
      <c r="E45" s="399"/>
      <c r="F45" s="399"/>
      <c r="G45" s="399"/>
    </row>
    <row r="46" spans="2:7">
      <c r="B46" s="399"/>
      <c r="C46" s="399"/>
      <c r="D46" s="399"/>
      <c r="E46" s="399"/>
      <c r="F46" s="399"/>
      <c r="G46" s="399"/>
    </row>
    <row r="47" spans="2:7" ht="21" customHeight="1">
      <c r="B47" s="399"/>
      <c r="C47" s="399"/>
      <c r="D47" s="399"/>
      <c r="E47" s="399"/>
      <c r="F47" s="399"/>
      <c r="G47" s="399"/>
    </row>
    <row r="48" spans="2:7">
      <c r="B48" s="20"/>
      <c r="C48" s="20"/>
      <c r="D48" s="20"/>
      <c r="E48" s="20"/>
      <c r="F48" s="20"/>
      <c r="G48" s="20"/>
    </row>
    <row r="49" spans="2:7">
      <c r="B49" s="399" t="s">
        <v>117</v>
      </c>
      <c r="C49" s="399"/>
      <c r="D49" s="399"/>
      <c r="E49" s="399"/>
      <c r="F49" s="399"/>
      <c r="G49" s="399"/>
    </row>
    <row r="50" spans="2:7">
      <c r="B50" s="399"/>
      <c r="C50" s="399"/>
      <c r="D50" s="399"/>
      <c r="E50" s="399"/>
      <c r="F50" s="399"/>
      <c r="G50" s="399"/>
    </row>
    <row r="51" spans="2:7">
      <c r="B51" s="399"/>
      <c r="C51" s="399"/>
      <c r="D51" s="399"/>
      <c r="E51" s="399"/>
      <c r="F51" s="399"/>
      <c r="G51" s="399"/>
    </row>
    <row r="52" spans="2:7">
      <c r="B52" s="399"/>
      <c r="C52" s="399"/>
      <c r="D52" s="399"/>
      <c r="E52" s="399"/>
      <c r="F52" s="399"/>
      <c r="G52" s="399"/>
    </row>
    <row r="53" spans="2:7">
      <c r="B53" s="399" t="s">
        <v>118</v>
      </c>
      <c r="C53" s="399"/>
      <c r="D53" s="399"/>
      <c r="E53" s="399"/>
      <c r="F53" s="399"/>
      <c r="G53" s="399"/>
    </row>
    <row r="54" spans="2:7">
      <c r="B54" s="399"/>
      <c r="C54" s="399"/>
      <c r="D54" s="399"/>
      <c r="E54" s="399"/>
      <c r="F54" s="399"/>
      <c r="G54" s="399"/>
    </row>
    <row r="55" spans="2:7">
      <c r="B55" s="399"/>
      <c r="C55" s="399"/>
      <c r="D55" s="399"/>
      <c r="E55" s="399"/>
      <c r="F55" s="399"/>
      <c r="G55" s="399"/>
    </row>
    <row r="56" spans="2:7">
      <c r="B56" s="399" t="s">
        <v>119</v>
      </c>
      <c r="C56" s="399"/>
      <c r="D56" s="399"/>
      <c r="E56" s="399"/>
      <c r="F56" s="399"/>
      <c r="G56" s="399"/>
    </row>
    <row r="57" spans="2:7">
      <c r="B57" s="399"/>
      <c r="C57" s="399"/>
      <c r="D57" s="399"/>
      <c r="E57" s="399"/>
      <c r="F57" s="399"/>
      <c r="G57" s="399"/>
    </row>
    <row r="58" spans="2:7">
      <c r="B58" s="399"/>
      <c r="C58" s="399"/>
      <c r="D58" s="399"/>
      <c r="E58" s="399"/>
      <c r="F58" s="399"/>
      <c r="G58" s="399"/>
    </row>
    <row r="59" spans="2:7">
      <c r="B59" s="399"/>
      <c r="C59" s="399"/>
      <c r="D59" s="399"/>
      <c r="E59" s="399"/>
      <c r="F59" s="399"/>
      <c r="G59" s="399"/>
    </row>
    <row r="60" spans="2:7">
      <c r="B60" s="399"/>
      <c r="C60" s="399"/>
      <c r="D60" s="399"/>
      <c r="E60" s="399"/>
      <c r="F60" s="399"/>
      <c r="G60" s="399"/>
    </row>
  </sheetData>
  <sheetProtection algorithmName="SHA-512" hashValue="fJGF8gdejkjmawZH2vbRCFpgXVLIcmzNqzPMkGtuhL2kLHg2JQz5MmgYovlin8lwztRT3pdmpd9jfKYNFoIyDw==" saltValue="vLzM4SQP5TEUAUO3mWHaKw==" spinCount="100000" sheet="1" objects="1" scenarios="1"/>
  <mergeCells count="23">
    <mergeCell ref="C6:G6"/>
    <mergeCell ref="B18:E18"/>
    <mergeCell ref="B12:E12"/>
    <mergeCell ref="B13:E13"/>
    <mergeCell ref="B14:E14"/>
    <mergeCell ref="B15:E15"/>
    <mergeCell ref="B16:E16"/>
    <mergeCell ref="A4:G4"/>
    <mergeCell ref="B49:G52"/>
    <mergeCell ref="B53:G55"/>
    <mergeCell ref="B56:G60"/>
    <mergeCell ref="B20:E20"/>
    <mergeCell ref="B21:F21"/>
    <mergeCell ref="B23:G23"/>
    <mergeCell ref="B24:G28"/>
    <mergeCell ref="B31:G43"/>
    <mergeCell ref="B44:G47"/>
    <mergeCell ref="B19:E19"/>
    <mergeCell ref="B8:G8"/>
    <mergeCell ref="B9:E9"/>
    <mergeCell ref="B10:E10"/>
    <mergeCell ref="B11:E11"/>
    <mergeCell ref="B17:E17"/>
  </mergeCells>
  <hyperlinks>
    <hyperlink ref="B23:G23" r:id="rId1" display="AFFILIATION RULES APPLICABLE TO U.S. SMALL BUSINESS ADMINISTRATION PAYCHECK PROTECTION PROGRAM"/>
  </hyperlinks>
  <pageMargins left="0.7" right="0.7" top="0.75" bottom="0.75" header="0.3" footer="0.3"/>
  <pageSetup scale="78"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K11"/>
  <sheetViews>
    <sheetView showGridLines="0" zoomScaleNormal="100" workbookViewId="0">
      <selection activeCell="B10" sqref="B10:G11"/>
    </sheetView>
  </sheetViews>
  <sheetFormatPr defaultRowHeight="15"/>
  <cols>
    <col min="1" max="1" width="3.85546875" customWidth="1"/>
    <col min="2" max="2" width="19.140625" customWidth="1"/>
    <col min="3" max="3" width="8.7109375" bestFit="1" customWidth="1"/>
    <col min="4" max="4" width="22" customWidth="1"/>
    <col min="5" max="5" width="12.7109375" bestFit="1" customWidth="1"/>
    <col min="6" max="6" width="14.5703125" bestFit="1" customWidth="1"/>
    <col min="7" max="7" width="24.42578125" customWidth="1"/>
  </cols>
  <sheetData>
    <row r="1" spans="2:11" ht="15" customHeight="1"/>
    <row r="2" spans="2:11" ht="15" customHeight="1"/>
    <row r="3" spans="2:11" ht="20.25" customHeight="1" thickBot="1"/>
    <row r="4" spans="2:11" ht="15" customHeight="1" thickBot="1">
      <c r="B4" s="363" t="s">
        <v>296</v>
      </c>
      <c r="C4" s="364"/>
      <c r="D4" s="365"/>
      <c r="E4" s="365"/>
      <c r="F4" s="365"/>
      <c r="G4" s="366"/>
      <c r="H4" s="209"/>
    </row>
    <row r="5" spans="2:11" ht="25.5" customHeight="1">
      <c r="B5" s="209"/>
      <c r="C5" s="209"/>
      <c r="D5" s="209"/>
      <c r="E5" s="209"/>
      <c r="F5" s="209"/>
      <c r="G5" s="209"/>
      <c r="H5" s="209"/>
    </row>
    <row r="6" spans="2:11" ht="15" customHeight="1">
      <c r="B6" t="s">
        <v>6</v>
      </c>
      <c r="C6" s="337">
        <f>+Questions!E8</f>
        <v>0</v>
      </c>
      <c r="D6" s="337"/>
      <c r="E6" s="337"/>
      <c r="F6" s="337"/>
      <c r="G6" s="337"/>
      <c r="H6" s="183"/>
      <c r="I6" s="183"/>
      <c r="J6" s="183"/>
    </row>
    <row r="7" spans="2:11" ht="15" customHeight="1">
      <c r="D7" s="118"/>
      <c r="E7" s="118"/>
      <c r="F7" s="118"/>
      <c r="G7" s="118"/>
      <c r="H7" s="118"/>
      <c r="I7" s="183"/>
      <c r="J7" s="183"/>
      <c r="K7" s="183"/>
    </row>
    <row r="9" spans="2:11">
      <c r="B9" s="408" t="s">
        <v>297</v>
      </c>
      <c r="C9" s="409"/>
      <c r="D9" s="409"/>
      <c r="E9" s="409"/>
      <c r="F9" s="409"/>
      <c r="G9" s="410"/>
    </row>
    <row r="10" spans="2:11">
      <c r="B10" s="411"/>
      <c r="C10" s="412"/>
      <c r="D10" s="412"/>
      <c r="E10" s="412"/>
      <c r="F10" s="412"/>
      <c r="G10" s="413"/>
    </row>
    <row r="11" spans="2:11" ht="134.25" customHeight="1" thickBot="1">
      <c r="B11" s="414"/>
      <c r="C11" s="415"/>
      <c r="D11" s="415"/>
      <c r="E11" s="415"/>
      <c r="F11" s="415"/>
      <c r="G11" s="416"/>
    </row>
  </sheetData>
  <sheetProtection algorithmName="SHA-512" hashValue="/kFZm7Fz+ucA5toyS0cxuKiuaL50+ZZ89S8o4jT1+5dLwlZiuCTomiC91PtBlQCKfzgM0+dFkehpsC77RFpfbQ==" saltValue="eBTU1t2KimEWbCNqtc/9WQ==" spinCount="100000" sheet="1" objects="1" scenarios="1"/>
  <mergeCells count="4">
    <mergeCell ref="C6:G6"/>
    <mergeCell ref="B4:G4"/>
    <mergeCell ref="B9:G9"/>
    <mergeCell ref="B10:G11"/>
  </mergeCells>
  <pageMargins left="0.7" right="0.7" top="0.75" bottom="0.75" header="0.3" footer="0.3"/>
  <pageSetup scale="86"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3:W24"/>
  <sheetViews>
    <sheetView showGridLines="0" topLeftCell="A13" workbookViewId="0">
      <selection activeCell="C22" sqref="C22"/>
    </sheetView>
  </sheetViews>
  <sheetFormatPr defaultRowHeight="15"/>
  <cols>
    <col min="1" max="1" width="4.42578125" style="23" customWidth="1"/>
    <col min="2" max="2" width="23.140625" style="23" customWidth="1"/>
    <col min="3" max="3" width="14.85546875" style="23" customWidth="1"/>
    <col min="4" max="16384" width="9.140625" style="23"/>
  </cols>
  <sheetData>
    <row r="3" spans="1:23" ht="18.75">
      <c r="B3" s="417" t="s">
        <v>247</v>
      </c>
      <c r="C3" s="417"/>
      <c r="D3" s="417"/>
      <c r="E3" s="417"/>
      <c r="F3" s="417"/>
      <c r="G3" s="417"/>
      <c r="H3" s="417"/>
      <c r="I3" s="417"/>
      <c r="J3" s="417"/>
      <c r="K3" s="417"/>
      <c r="L3" s="417"/>
      <c r="M3" s="417"/>
      <c r="N3" s="417"/>
    </row>
    <row r="5" spans="1:23" ht="15" customHeight="1">
      <c r="A5" s="43"/>
      <c r="B5" s="296" t="s">
        <v>127</v>
      </c>
      <c r="C5" s="296"/>
      <c r="D5" s="296"/>
      <c r="E5" s="296"/>
      <c r="F5" s="296"/>
      <c r="G5" s="296"/>
      <c r="H5" s="296"/>
      <c r="I5" s="296"/>
      <c r="J5" s="296"/>
      <c r="K5" s="296"/>
      <c r="L5" s="296"/>
      <c r="M5" s="296"/>
      <c r="N5" s="296"/>
      <c r="O5" s="296"/>
      <c r="P5" s="296"/>
      <c r="Q5" s="296"/>
      <c r="R5" s="296"/>
      <c r="S5" s="296"/>
      <c r="T5" s="56"/>
      <c r="U5" s="56"/>
      <c r="V5" s="56"/>
      <c r="W5" s="56"/>
    </row>
    <row r="6" spans="1:23">
      <c r="A6" s="43"/>
      <c r="B6" s="104"/>
      <c r="C6" s="104"/>
      <c r="D6" s="104"/>
      <c r="E6" s="104"/>
      <c r="F6" s="104"/>
      <c r="G6" s="104"/>
      <c r="H6" s="104"/>
      <c r="I6" s="104"/>
      <c r="J6" s="104"/>
      <c r="K6" s="104"/>
      <c r="L6" s="104"/>
      <c r="T6" s="56"/>
      <c r="U6" s="56"/>
      <c r="V6" s="56"/>
      <c r="W6" s="56"/>
    </row>
    <row r="7" spans="1:23">
      <c r="A7" s="43"/>
      <c r="B7" s="105" t="s">
        <v>6</v>
      </c>
      <c r="C7" s="104"/>
      <c r="D7" s="104"/>
      <c r="E7" s="418">
        <f>+Questions!E7</f>
        <v>0</v>
      </c>
      <c r="F7" s="418"/>
      <c r="G7" s="418"/>
      <c r="H7" s="418"/>
      <c r="I7" s="418"/>
      <c r="J7" s="418"/>
      <c r="K7" s="418"/>
      <c r="L7" s="418"/>
    </row>
    <row r="8" spans="1:23">
      <c r="A8" s="43"/>
      <c r="B8" s="105"/>
      <c r="C8" s="104"/>
      <c r="D8" s="104"/>
    </row>
    <row r="9" spans="1:23">
      <c r="B9" s="30" t="s">
        <v>238</v>
      </c>
    </row>
    <row r="10" spans="1:23">
      <c r="B10" s="396" t="s">
        <v>239</v>
      </c>
      <c r="C10" s="396"/>
      <c r="D10" s="396"/>
      <c r="E10" s="396"/>
      <c r="F10" s="396"/>
      <c r="G10" s="396"/>
      <c r="H10" s="396"/>
      <c r="I10" s="396"/>
      <c r="J10" s="396"/>
      <c r="K10" s="396"/>
      <c r="L10" s="396"/>
      <c r="M10" s="396"/>
      <c r="N10" s="396"/>
    </row>
    <row r="12" spans="1:23">
      <c r="B12" s="30" t="s">
        <v>233</v>
      </c>
    </row>
    <row r="13" spans="1:23" ht="30.75" customHeight="1">
      <c r="B13" s="396" t="s">
        <v>240</v>
      </c>
      <c r="C13" s="396"/>
      <c r="D13" s="396"/>
      <c r="E13" s="396"/>
      <c r="F13" s="396"/>
      <c r="G13" s="396"/>
      <c r="H13" s="396"/>
      <c r="I13" s="396"/>
      <c r="J13" s="396"/>
      <c r="K13" s="396"/>
      <c r="L13" s="396"/>
      <c r="M13" s="396"/>
      <c r="N13" s="396"/>
    </row>
    <row r="14" spans="1:23">
      <c r="B14" s="185"/>
      <c r="C14" s="185"/>
      <c r="D14" s="185"/>
      <c r="E14" s="185"/>
      <c r="F14" s="185"/>
      <c r="G14" s="185"/>
      <c r="H14" s="185"/>
      <c r="I14" s="185"/>
      <c r="J14" s="185"/>
      <c r="K14" s="185"/>
      <c r="L14" s="185"/>
      <c r="M14" s="185"/>
      <c r="N14" s="185"/>
    </row>
    <row r="15" spans="1:23" ht="18.75">
      <c r="A15" s="43"/>
      <c r="B15" s="111" t="s">
        <v>235</v>
      </c>
      <c r="C15" s="107"/>
      <c r="D15" s="107"/>
      <c r="E15" s="107"/>
      <c r="F15" s="107"/>
      <c r="G15" s="107"/>
      <c r="H15" s="107"/>
      <c r="I15" s="107"/>
      <c r="J15" s="107"/>
      <c r="K15" s="107"/>
      <c r="L15" s="107"/>
      <c r="M15" s="107"/>
      <c r="N15" s="107"/>
    </row>
    <row r="17" spans="2:14" ht="15" customHeight="1">
      <c r="C17" s="218">
        <v>0</v>
      </c>
      <c r="D17" s="419" t="s">
        <v>330</v>
      </c>
      <c r="E17" s="420"/>
      <c r="F17" s="420"/>
      <c r="G17" s="420"/>
      <c r="H17" s="420"/>
      <c r="I17" s="420"/>
      <c r="J17" s="420"/>
      <c r="K17" s="420"/>
      <c r="L17" s="420"/>
      <c r="M17" s="420"/>
      <c r="N17" s="420"/>
    </row>
    <row r="18" spans="2:14">
      <c r="B18" s="23" t="s">
        <v>208</v>
      </c>
      <c r="C18" s="15">
        <v>0</v>
      </c>
      <c r="D18" s="392" t="s">
        <v>242</v>
      </c>
      <c r="E18" s="352"/>
      <c r="F18" s="352"/>
      <c r="G18" s="352"/>
      <c r="H18" s="352"/>
      <c r="I18" s="352"/>
      <c r="J18" s="352"/>
      <c r="K18" s="352"/>
      <c r="L18" s="352"/>
      <c r="M18" s="352"/>
      <c r="N18" s="352"/>
    </row>
    <row r="19" spans="2:14">
      <c r="B19" s="23" t="s">
        <v>208</v>
      </c>
      <c r="C19" s="15">
        <v>0</v>
      </c>
      <c r="D19" s="392" t="s">
        <v>209</v>
      </c>
      <c r="E19" s="352"/>
      <c r="F19" s="352"/>
      <c r="G19" s="352"/>
      <c r="H19" s="352"/>
      <c r="I19" s="352"/>
      <c r="J19" s="352"/>
      <c r="K19" s="352"/>
      <c r="L19" s="352"/>
      <c r="M19" s="352"/>
      <c r="N19" s="352"/>
    </row>
    <row r="20" spans="2:14">
      <c r="B20" s="23" t="s">
        <v>150</v>
      </c>
      <c r="C20" s="103">
        <f>+C17-C18-C19</f>
        <v>0</v>
      </c>
    </row>
    <row r="21" spans="2:14">
      <c r="C21" s="184"/>
      <c r="D21" s="23" t="s">
        <v>241</v>
      </c>
    </row>
    <row r="22" spans="2:14">
      <c r="B22" s="30" t="s">
        <v>153</v>
      </c>
      <c r="C22" s="122" t="e">
        <f>+C20/C21</f>
        <v>#DIV/0!</v>
      </c>
      <c r="D22" s="75" t="s">
        <v>255</v>
      </c>
    </row>
    <row r="24" spans="2:14">
      <c r="B24" s="160" t="s">
        <v>395</v>
      </c>
    </row>
  </sheetData>
  <sheetProtection algorithmName="SHA-512" hashValue="Y/qG8bHgeAFzKJDNg1m+dI9jHvsJBmtDeXUgWBF1NezKYNPYYS0S0U0+4kWYzAoH54wciBhG2f1fMafIG77L4w==" saltValue="iDoXXT5EEwaDM7q9BiRRKw==" spinCount="100000" sheet="1" formatCells="0" formatColumns="0" formatRows="0" insertColumns="0" insertRows="0" insertHyperlinks="0" deleteColumns="0" deleteRows="0" sort="0" autoFilter="0" pivotTables="0"/>
  <mergeCells count="8">
    <mergeCell ref="D18:N18"/>
    <mergeCell ref="D19:N19"/>
    <mergeCell ref="B3:N3"/>
    <mergeCell ref="B5:S5"/>
    <mergeCell ref="E7:L7"/>
    <mergeCell ref="B10:N10"/>
    <mergeCell ref="B13:N13"/>
    <mergeCell ref="D17:N17"/>
  </mergeCells>
  <pageMargins left="0.7" right="0.7" top="0.75" bottom="0.75" header="0.3" footer="0.3"/>
  <pageSetup scale="6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3:W22"/>
  <sheetViews>
    <sheetView showGridLines="0" workbookViewId="0">
      <selection activeCell="D25" sqref="D25"/>
    </sheetView>
  </sheetViews>
  <sheetFormatPr defaultRowHeight="15"/>
  <cols>
    <col min="1" max="1" width="4.42578125" style="23" customWidth="1"/>
    <col min="2" max="2" width="23.140625" style="23" customWidth="1"/>
    <col min="3" max="3" width="14.85546875" style="23" customWidth="1"/>
    <col min="4" max="16384" width="9.140625" style="23"/>
  </cols>
  <sheetData>
    <row r="3" spans="1:23" ht="18.75">
      <c r="B3" s="417" t="s">
        <v>248</v>
      </c>
      <c r="C3" s="417"/>
      <c r="D3" s="417"/>
      <c r="E3" s="417"/>
      <c r="F3" s="417"/>
      <c r="G3" s="417"/>
      <c r="H3" s="417"/>
      <c r="I3" s="417"/>
      <c r="J3" s="417"/>
      <c r="K3" s="417"/>
      <c r="L3" s="417"/>
      <c r="M3" s="417"/>
      <c r="N3" s="417"/>
    </row>
    <row r="5" spans="1:23" ht="15" customHeight="1">
      <c r="A5" s="43"/>
      <c r="B5" s="296" t="s">
        <v>127</v>
      </c>
      <c r="C5" s="296"/>
      <c r="D5" s="296"/>
      <c r="E5" s="296"/>
      <c r="F5" s="296"/>
      <c r="G5" s="296"/>
      <c r="H5" s="296"/>
      <c r="I5" s="296"/>
      <c r="J5" s="296"/>
      <c r="K5" s="296"/>
      <c r="L5" s="296"/>
      <c r="M5" s="296"/>
      <c r="N5" s="296"/>
      <c r="O5" s="296"/>
      <c r="P5" s="296"/>
      <c r="Q5" s="296"/>
      <c r="R5" s="296"/>
      <c r="S5" s="296"/>
      <c r="T5" s="56"/>
      <c r="U5" s="56"/>
      <c r="V5" s="56"/>
      <c r="W5" s="56"/>
    </row>
    <row r="6" spans="1:23">
      <c r="A6" s="43"/>
      <c r="B6" s="104"/>
      <c r="C6" s="104"/>
      <c r="D6" s="104"/>
      <c r="E6" s="104"/>
      <c r="F6" s="104"/>
      <c r="G6" s="104"/>
      <c r="H6" s="104"/>
      <c r="I6" s="104"/>
      <c r="J6" s="104"/>
      <c r="K6" s="104"/>
      <c r="L6" s="104"/>
      <c r="T6" s="56"/>
      <c r="U6" s="56"/>
      <c r="V6" s="56"/>
      <c r="W6" s="56"/>
    </row>
    <row r="7" spans="1:23">
      <c r="A7" s="43"/>
      <c r="B7" s="105" t="s">
        <v>6</v>
      </c>
      <c r="C7" s="104"/>
      <c r="D7" s="104"/>
      <c r="E7" s="418">
        <f>+Questions!E8</f>
        <v>0</v>
      </c>
      <c r="F7" s="418"/>
      <c r="G7" s="418"/>
      <c r="H7" s="418"/>
      <c r="I7" s="418"/>
      <c r="J7" s="418"/>
      <c r="K7" s="418"/>
      <c r="L7" s="418"/>
    </row>
    <row r="8" spans="1:23">
      <c r="A8" s="43"/>
      <c r="B8" s="105"/>
      <c r="C8" s="104"/>
      <c r="D8" s="104"/>
    </row>
    <row r="9" spans="1:23">
      <c r="B9" s="30" t="s">
        <v>231</v>
      </c>
    </row>
    <row r="10" spans="1:23" ht="31.5" customHeight="1">
      <c r="B10" s="396" t="s">
        <v>232</v>
      </c>
      <c r="C10" s="396"/>
      <c r="D10" s="396"/>
      <c r="E10" s="396"/>
      <c r="F10" s="396"/>
      <c r="G10" s="396"/>
      <c r="H10" s="396"/>
      <c r="I10" s="396"/>
      <c r="J10" s="396"/>
      <c r="K10" s="396"/>
      <c r="L10" s="396"/>
      <c r="M10" s="396"/>
      <c r="N10" s="396"/>
    </row>
    <row r="12" spans="1:23">
      <c r="B12" s="30" t="s">
        <v>233</v>
      </c>
    </row>
    <row r="13" spans="1:23" ht="31.5" customHeight="1">
      <c r="B13" s="396" t="s">
        <v>339</v>
      </c>
      <c r="C13" s="396"/>
      <c r="D13" s="396"/>
      <c r="E13" s="396"/>
      <c r="F13" s="396"/>
      <c r="G13" s="396"/>
      <c r="H13" s="396"/>
      <c r="I13" s="396"/>
      <c r="J13" s="396"/>
      <c r="K13" s="396"/>
      <c r="L13" s="396"/>
      <c r="M13" s="396"/>
      <c r="N13" s="396"/>
    </row>
    <row r="14" spans="1:23">
      <c r="B14" s="121"/>
      <c r="C14" s="121"/>
      <c r="D14" s="121"/>
      <c r="E14" s="121"/>
      <c r="F14" s="121"/>
      <c r="G14" s="121"/>
      <c r="H14" s="121"/>
      <c r="I14" s="121"/>
      <c r="J14" s="121"/>
      <c r="K14" s="121"/>
    </row>
    <row r="16" spans="1:23" ht="18.75">
      <c r="A16" s="43"/>
      <c r="B16" s="111" t="s">
        <v>235</v>
      </c>
      <c r="C16" s="107"/>
      <c r="D16" s="107"/>
      <c r="E16" s="107"/>
      <c r="F16" s="107"/>
      <c r="G16" s="107"/>
      <c r="H16" s="107"/>
      <c r="I16" s="107"/>
      <c r="J16" s="107"/>
      <c r="K16" s="107"/>
      <c r="L16" s="107"/>
      <c r="M16" s="107"/>
      <c r="N16" s="107"/>
    </row>
    <row r="18" spans="2:14">
      <c r="C18" s="15">
        <v>0</v>
      </c>
      <c r="D18" s="23" t="s">
        <v>236</v>
      </c>
    </row>
    <row r="19" spans="2:14" ht="15" customHeight="1">
      <c r="B19" s="23" t="s">
        <v>208</v>
      </c>
      <c r="C19" s="15">
        <v>0</v>
      </c>
      <c r="D19" s="392" t="s">
        <v>242</v>
      </c>
      <c r="E19" s="352"/>
      <c r="F19" s="352"/>
      <c r="G19" s="352"/>
      <c r="H19" s="352"/>
      <c r="I19" s="352"/>
      <c r="J19" s="352"/>
      <c r="K19" s="352"/>
      <c r="L19" s="352"/>
      <c r="M19" s="352"/>
      <c r="N19" s="352"/>
    </row>
    <row r="20" spans="2:14">
      <c r="B20" s="23" t="s">
        <v>208</v>
      </c>
      <c r="C20" s="15">
        <v>0</v>
      </c>
      <c r="D20" s="392" t="s">
        <v>209</v>
      </c>
      <c r="E20" s="352"/>
      <c r="F20" s="352"/>
      <c r="G20" s="352"/>
      <c r="H20" s="352"/>
      <c r="I20" s="352"/>
      <c r="J20" s="352"/>
      <c r="K20" s="352"/>
      <c r="L20" s="352"/>
      <c r="M20" s="352"/>
      <c r="N20" s="352"/>
    </row>
    <row r="21" spans="2:14">
      <c r="B21" s="23" t="s">
        <v>150</v>
      </c>
      <c r="C21" s="103">
        <f>+C18-C19-C20</f>
        <v>0</v>
      </c>
    </row>
    <row r="22" spans="2:14">
      <c r="B22" s="30" t="s">
        <v>153</v>
      </c>
      <c r="C22" s="122">
        <f>+C21/3</f>
        <v>0</v>
      </c>
      <c r="D22" s="75" t="s">
        <v>255</v>
      </c>
    </row>
  </sheetData>
  <sheetProtection algorithmName="SHA-512" hashValue="wwFGFG2zVXL6Iuc9c7Kg7u0+OZE5uFGJvLLBfotgLy4BMZnib5nuoUnyViZBwVgWc5ag7EpWq0xAiikAVIDlFQ==" saltValue="oy4NMe4FECqZ9qn4/Emllg==" spinCount="100000" sheet="1" formatCells="0" formatColumns="0" formatRows="0" insertColumns="0" insertRows="0" insertHyperlinks="0" deleteColumns="0" deleteRows="0" sort="0" autoFilter="0" pivotTables="0"/>
  <mergeCells count="7">
    <mergeCell ref="B3:N3"/>
    <mergeCell ref="B5:S5"/>
    <mergeCell ref="E7:L7"/>
    <mergeCell ref="D19:N19"/>
    <mergeCell ref="D20:N20"/>
    <mergeCell ref="B10:N10"/>
    <mergeCell ref="B13:N13"/>
  </mergeCells>
  <pageMargins left="0.7" right="0.7" top="0.75" bottom="0.75" header="0.3" footer="0.3"/>
  <pageSetup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L29"/>
  <sheetViews>
    <sheetView showGridLines="0" showRowColHeaders="0" zoomScaleNormal="100" workbookViewId="0">
      <selection activeCell="P4" sqref="P4"/>
    </sheetView>
  </sheetViews>
  <sheetFormatPr defaultRowHeight="15"/>
  <cols>
    <col min="1" max="1" width="6.85546875" customWidth="1"/>
    <col min="2" max="2" width="3.140625" customWidth="1"/>
    <col min="3" max="3" width="13.42578125" customWidth="1"/>
    <col min="4" max="8" width="9.140625" customWidth="1"/>
    <col min="11" max="11" width="12" customWidth="1"/>
    <col min="12" max="12" width="13" customWidth="1"/>
  </cols>
  <sheetData>
    <row r="1" spans="2:12" s="8" customFormat="1"/>
    <row r="2" spans="2:12" s="8" customFormat="1">
      <c r="B2" s="9" t="s">
        <v>15</v>
      </c>
      <c r="I2" s="45"/>
    </row>
    <row r="3" spans="2:12" s="8" customFormat="1">
      <c r="B3" s="9" t="s">
        <v>9</v>
      </c>
    </row>
    <row r="4" spans="2:12" s="8" customFormat="1" ht="137.25" customHeight="1">
      <c r="B4" s="423" t="s">
        <v>340</v>
      </c>
      <c r="C4" s="423"/>
      <c r="D4" s="423"/>
      <c r="E4" s="423"/>
      <c r="F4" s="423"/>
      <c r="G4" s="423"/>
      <c r="H4" s="423"/>
      <c r="I4" s="423"/>
      <c r="J4" s="423"/>
      <c r="K4" s="423"/>
    </row>
    <row r="5" spans="2:12" s="8" customFormat="1">
      <c r="B5" s="9" t="s">
        <v>13</v>
      </c>
    </row>
    <row r="6" spans="2:12" s="8" customFormat="1">
      <c r="B6" s="8" t="s">
        <v>10</v>
      </c>
    </row>
    <row r="7" spans="2:12" s="8" customFormat="1">
      <c r="C7" t="s">
        <v>11</v>
      </c>
      <c r="D7" s="53"/>
      <c r="E7" s="53"/>
      <c r="F7" s="53"/>
      <c r="G7" s="53"/>
      <c r="H7" s="53"/>
      <c r="I7" s="53"/>
      <c r="J7" s="53"/>
      <c r="K7" s="53"/>
    </row>
    <row r="8" spans="2:12" s="8" customFormat="1" ht="31.5" customHeight="1">
      <c r="C8" s="423" t="s">
        <v>288</v>
      </c>
      <c r="D8" s="423"/>
      <c r="E8" s="423"/>
      <c r="F8" s="423"/>
      <c r="G8" s="423"/>
      <c r="H8" s="423"/>
      <c r="I8" s="423"/>
      <c r="J8" s="423"/>
      <c r="K8" s="423"/>
      <c r="L8" s="423"/>
    </row>
    <row r="9" spans="2:12" s="8" customFormat="1" ht="45.75" customHeight="1">
      <c r="C9" s="423" t="s">
        <v>289</v>
      </c>
      <c r="D9" s="423"/>
      <c r="E9" s="423"/>
      <c r="F9" s="423"/>
      <c r="G9" s="423"/>
      <c r="H9" s="423"/>
      <c r="I9" s="423"/>
      <c r="J9" s="423"/>
      <c r="K9" s="423"/>
      <c r="L9" s="423"/>
    </row>
    <row r="10" spans="2:12" s="8" customFormat="1" ht="30" customHeight="1">
      <c r="C10" s="423" t="s">
        <v>290</v>
      </c>
      <c r="D10" s="423"/>
      <c r="E10" s="423"/>
      <c r="F10" s="423"/>
      <c r="G10" s="423"/>
      <c r="H10" s="423"/>
      <c r="I10" s="423"/>
      <c r="J10" s="423"/>
      <c r="K10" s="423"/>
      <c r="L10" s="423"/>
    </row>
    <row r="11" spans="2:12" s="8" customFormat="1" ht="15" customHeight="1">
      <c r="B11" s="9" t="s">
        <v>14</v>
      </c>
    </row>
    <row r="12" spans="2:12" s="8" customFormat="1" ht="30" customHeight="1">
      <c r="B12" s="423" t="s">
        <v>12</v>
      </c>
      <c r="C12" s="423"/>
      <c r="D12" s="423"/>
      <c r="E12" s="423"/>
      <c r="F12" s="423"/>
      <c r="G12" s="423"/>
      <c r="H12" s="423"/>
      <c r="I12" s="423"/>
      <c r="J12" s="423"/>
      <c r="K12" s="423"/>
    </row>
    <row r="13" spans="2:12" ht="30.75" customHeight="1">
      <c r="B13" s="424" t="s">
        <v>291</v>
      </c>
      <c r="C13" s="424"/>
      <c r="D13" s="424"/>
      <c r="E13" s="424"/>
      <c r="F13" s="424"/>
      <c r="G13" s="424"/>
      <c r="H13" s="424"/>
      <c r="I13" s="424"/>
      <c r="J13" s="424"/>
      <c r="K13" s="424"/>
      <c r="L13" s="424"/>
    </row>
    <row r="14" spans="2:12" ht="63" customHeight="1">
      <c r="B14" s="425" t="s">
        <v>292</v>
      </c>
      <c r="C14" s="425"/>
      <c r="D14" s="425"/>
      <c r="E14" s="425"/>
      <c r="F14" s="425"/>
      <c r="G14" s="425"/>
      <c r="H14" s="425"/>
      <c r="I14" s="425"/>
      <c r="J14" s="425"/>
      <c r="K14" s="425"/>
      <c r="L14" s="425"/>
    </row>
    <row r="15" spans="2:12">
      <c r="B15" s="424" t="s">
        <v>14</v>
      </c>
      <c r="C15" s="424"/>
      <c r="D15" s="424"/>
      <c r="E15" s="424"/>
      <c r="F15" s="424"/>
      <c r="G15" s="424"/>
      <c r="H15" s="424"/>
      <c r="I15" s="424"/>
      <c r="J15" s="424"/>
      <c r="K15" s="424"/>
      <c r="L15" s="424"/>
    </row>
    <row r="16" spans="2:12" ht="30.75" customHeight="1">
      <c r="B16" s="421" t="s">
        <v>293</v>
      </c>
      <c r="C16" s="421"/>
      <c r="D16" s="421"/>
      <c r="E16" s="421"/>
      <c r="F16" s="421"/>
      <c r="G16" s="421"/>
      <c r="H16" s="421"/>
      <c r="I16" s="421"/>
      <c r="J16" s="421"/>
      <c r="K16" s="421"/>
      <c r="L16" s="421"/>
    </row>
    <row r="17" spans="2:12">
      <c r="B17" s="424" t="s">
        <v>294</v>
      </c>
      <c r="C17" s="424"/>
      <c r="D17" s="424"/>
      <c r="E17" s="424"/>
      <c r="F17" s="424"/>
      <c r="G17" s="424"/>
      <c r="H17" s="424"/>
      <c r="I17" s="424"/>
      <c r="J17" s="424"/>
      <c r="K17" s="424"/>
      <c r="L17" s="424"/>
    </row>
    <row r="18" spans="2:12" ht="92.25" customHeight="1">
      <c r="B18" s="421" t="s">
        <v>295</v>
      </c>
      <c r="C18" s="421"/>
      <c r="D18" s="421"/>
      <c r="E18" s="421"/>
      <c r="F18" s="421"/>
      <c r="G18" s="421"/>
      <c r="H18" s="421"/>
      <c r="I18" s="421"/>
      <c r="J18" s="421"/>
      <c r="K18" s="421"/>
      <c r="L18" s="421"/>
    </row>
    <row r="19" spans="2:12" s="8" customFormat="1" ht="30" customHeight="1">
      <c r="B19" s="422" t="s">
        <v>142</v>
      </c>
      <c r="C19" s="422"/>
      <c r="D19" s="422"/>
      <c r="E19" s="422"/>
      <c r="F19" s="422"/>
      <c r="G19" s="422"/>
      <c r="H19" s="422"/>
      <c r="I19" s="422"/>
      <c r="J19" s="422"/>
      <c r="K19" s="422"/>
      <c r="L19" s="422"/>
    </row>
    <row r="20" spans="2:12" ht="406.5" customHeight="1">
      <c r="B20" s="421" t="s">
        <v>345</v>
      </c>
      <c r="C20" s="421"/>
      <c r="D20" s="421"/>
      <c r="E20" s="421"/>
      <c r="F20" s="421"/>
      <c r="G20" s="421"/>
      <c r="H20" s="421"/>
      <c r="I20" s="421"/>
      <c r="J20" s="421"/>
      <c r="K20" s="421"/>
      <c r="L20" s="421"/>
    </row>
    <row r="21" spans="2:12">
      <c r="B21" s="421"/>
      <c r="C21" s="421"/>
      <c r="D21" s="421"/>
      <c r="E21" s="421"/>
      <c r="F21" s="421"/>
      <c r="G21" s="421"/>
      <c r="H21" s="421"/>
      <c r="I21" s="421"/>
      <c r="J21" s="421"/>
      <c r="K21" s="421"/>
      <c r="L21" s="421"/>
    </row>
    <row r="22" spans="2:12">
      <c r="B22" s="421"/>
      <c r="C22" s="421"/>
      <c r="D22" s="421"/>
      <c r="E22" s="421"/>
      <c r="F22" s="421"/>
      <c r="G22" s="421"/>
      <c r="H22" s="421"/>
      <c r="I22" s="421"/>
      <c r="J22" s="421"/>
      <c r="K22" s="421"/>
      <c r="L22" s="421"/>
    </row>
    <row r="23" spans="2:12">
      <c r="B23" s="421"/>
      <c r="C23" s="421"/>
      <c r="D23" s="421"/>
      <c r="E23" s="421"/>
      <c r="F23" s="421"/>
      <c r="G23" s="421"/>
      <c r="H23" s="421"/>
      <c r="I23" s="421"/>
      <c r="J23" s="421"/>
      <c r="K23" s="421"/>
      <c r="L23" s="421"/>
    </row>
    <row r="24" spans="2:12">
      <c r="B24" s="421"/>
      <c r="C24" s="421"/>
      <c r="D24" s="421"/>
      <c r="E24" s="421"/>
      <c r="F24" s="421"/>
      <c r="G24" s="421"/>
      <c r="H24" s="421"/>
      <c r="I24" s="421"/>
      <c r="J24" s="421"/>
      <c r="K24" s="421"/>
      <c r="L24" s="421"/>
    </row>
    <row r="25" spans="2:12">
      <c r="B25" s="421"/>
      <c r="C25" s="421"/>
      <c r="D25" s="421"/>
      <c r="E25" s="421"/>
      <c r="F25" s="421"/>
      <c r="G25" s="421"/>
      <c r="H25" s="421"/>
      <c r="I25" s="421"/>
      <c r="J25" s="421"/>
      <c r="K25" s="421"/>
      <c r="L25" s="421"/>
    </row>
    <row r="26" spans="2:12">
      <c r="B26" s="421"/>
      <c r="C26" s="421"/>
      <c r="D26" s="421"/>
      <c r="E26" s="421"/>
      <c r="F26" s="421"/>
      <c r="G26" s="421"/>
      <c r="H26" s="421"/>
      <c r="I26" s="421"/>
      <c r="J26" s="421"/>
      <c r="K26" s="421"/>
      <c r="L26" s="421"/>
    </row>
    <row r="27" spans="2:12">
      <c r="B27" s="421"/>
      <c r="C27" s="421"/>
      <c r="D27" s="421"/>
      <c r="E27" s="421"/>
      <c r="F27" s="421"/>
      <c r="G27" s="421"/>
      <c r="H27" s="421"/>
      <c r="I27" s="421"/>
      <c r="J27" s="421"/>
      <c r="K27" s="421"/>
      <c r="L27" s="421"/>
    </row>
    <row r="28" spans="2:12">
      <c r="B28" s="421"/>
      <c r="C28" s="421"/>
      <c r="D28" s="421"/>
      <c r="E28" s="421"/>
      <c r="F28" s="421"/>
      <c r="G28" s="421"/>
      <c r="H28" s="421"/>
      <c r="I28" s="421"/>
      <c r="J28" s="421"/>
      <c r="K28" s="421"/>
      <c r="L28" s="421"/>
    </row>
    <row r="29" spans="2:12">
      <c r="B29" s="421"/>
      <c r="C29" s="421"/>
      <c r="D29" s="421"/>
      <c r="E29" s="421"/>
      <c r="F29" s="421"/>
      <c r="G29" s="421"/>
      <c r="H29" s="421"/>
      <c r="I29" s="421"/>
      <c r="J29" s="421"/>
      <c r="K29" s="421"/>
      <c r="L29" s="421"/>
    </row>
  </sheetData>
  <sheetProtection algorithmName="SHA-512" hashValue="xQfmUsyX5O5ron6VzFfLVJm3QolF+cB7WI0tqeDDfGhhCG+fHzyoyNVWQSq+0Eq2qhrsQfWGiy85eKfxVepDQQ==" saltValue="PIn6Q5oIzlCSs+gyRKFylQ==" spinCount="100000" sheet="1" objects="1" scenarios="1"/>
  <mergeCells count="22">
    <mergeCell ref="B19:L19"/>
    <mergeCell ref="B4:K4"/>
    <mergeCell ref="C8:L8"/>
    <mergeCell ref="C9:L9"/>
    <mergeCell ref="C10:L10"/>
    <mergeCell ref="B12:K12"/>
    <mergeCell ref="B13:L13"/>
    <mergeCell ref="B14:L14"/>
    <mergeCell ref="B15:L15"/>
    <mergeCell ref="B16:L16"/>
    <mergeCell ref="B17:L17"/>
    <mergeCell ref="B18:L18"/>
    <mergeCell ref="B26:L26"/>
    <mergeCell ref="B27:L27"/>
    <mergeCell ref="B28:L28"/>
    <mergeCell ref="B29:L29"/>
    <mergeCell ref="B20:L20"/>
    <mergeCell ref="B21:L21"/>
    <mergeCell ref="B22:L22"/>
    <mergeCell ref="B23:L23"/>
    <mergeCell ref="B24:L24"/>
    <mergeCell ref="B25:L25"/>
  </mergeCells>
  <pageMargins left="0.7" right="0.7" top="0.75" bottom="0.75" header="0.3" footer="0.3"/>
  <pageSetup scale="8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27" sqref="A27"/>
    </sheetView>
  </sheetViews>
  <sheetFormatPr defaultRowHeight="15"/>
  <cols>
    <col min="1" max="1" width="18" customWidth="1"/>
  </cols>
  <sheetData>
    <row r="1" spans="1:1">
      <c r="A1" t="s">
        <v>41</v>
      </c>
    </row>
    <row r="2" spans="1:1">
      <c r="A2" t="s">
        <v>42</v>
      </c>
    </row>
    <row r="3" spans="1:1">
      <c r="A3" t="s">
        <v>133</v>
      </c>
    </row>
    <row r="5" spans="1:1">
      <c r="A5" t="s">
        <v>45</v>
      </c>
    </row>
    <row r="6" spans="1:1">
      <c r="A6" t="s">
        <v>43</v>
      </c>
    </row>
    <row r="7" spans="1:1">
      <c r="A7" t="s">
        <v>44</v>
      </c>
    </row>
    <row r="9" spans="1:1">
      <c r="A9" t="s">
        <v>124</v>
      </c>
    </row>
    <row r="10" spans="1:1">
      <c r="A10" t="s">
        <v>125</v>
      </c>
    </row>
    <row r="13" spans="1:1">
      <c r="A13">
        <v>2019</v>
      </c>
    </row>
    <row r="14" spans="1:1">
      <c r="A14">
        <v>2020</v>
      </c>
    </row>
    <row r="16" spans="1:1">
      <c r="A16">
        <v>2019</v>
      </c>
    </row>
    <row r="17" spans="1:2">
      <c r="A17" t="s">
        <v>256</v>
      </c>
    </row>
    <row r="20" spans="1:2">
      <c r="A20" s="144" t="s">
        <v>307</v>
      </c>
      <c r="B20" t="s">
        <v>263</v>
      </c>
    </row>
    <row r="21" spans="1:2">
      <c r="A21" s="144" t="s">
        <v>308</v>
      </c>
    </row>
    <row r="22" spans="1:2">
      <c r="A22" s="144" t="s">
        <v>260</v>
      </c>
    </row>
    <row r="23" spans="1:2">
      <c r="A23" s="144" t="s">
        <v>261</v>
      </c>
    </row>
    <row r="24" spans="1:2">
      <c r="A24" s="144" t="s">
        <v>262</v>
      </c>
    </row>
    <row r="25" spans="1:2">
      <c r="A25" s="144" t="s">
        <v>309</v>
      </c>
    </row>
    <row r="26" spans="1:2">
      <c r="A26" s="144" t="s">
        <v>310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election activeCell="N2" sqref="N2"/>
    </sheetView>
  </sheetViews>
  <sheetFormatPr defaultRowHeight="15"/>
  <sheetData>
    <row r="1" spans="1:14">
      <c r="A1" s="2" t="s">
        <v>22</v>
      </c>
      <c r="N1" t="s">
        <v>37</v>
      </c>
    </row>
    <row r="2" spans="1:14">
      <c r="N2" t="s">
        <v>23</v>
      </c>
    </row>
    <row r="3" spans="1:14" ht="29.25" customHeight="1">
      <c r="C3" s="4"/>
      <c r="D3" s="426" t="s">
        <v>17</v>
      </c>
      <c r="E3" s="421"/>
      <c r="F3" s="421"/>
      <c r="G3" s="421"/>
      <c r="H3" s="421"/>
      <c r="I3" s="421"/>
      <c r="J3" s="421"/>
      <c r="K3" s="421"/>
      <c r="M3" s="1"/>
      <c r="N3" t="s">
        <v>24</v>
      </c>
    </row>
    <row r="4" spans="1:14" ht="47.25" customHeight="1">
      <c r="A4" s="427" t="s">
        <v>7</v>
      </c>
      <c r="B4" s="428"/>
      <c r="C4" s="4"/>
      <c r="D4" s="426" t="s">
        <v>0</v>
      </c>
      <c r="E4" s="421"/>
      <c r="F4" s="421"/>
      <c r="G4" s="421"/>
      <c r="H4" s="421"/>
      <c r="I4" s="421"/>
      <c r="J4" s="421"/>
      <c r="K4" s="421"/>
      <c r="M4" s="1"/>
      <c r="N4" t="s">
        <v>25</v>
      </c>
    </row>
    <row r="5" spans="1:14" ht="15.75">
      <c r="A5" t="s">
        <v>1</v>
      </c>
      <c r="C5" s="7">
        <f>+C3-C4</f>
        <v>0</v>
      </c>
      <c r="M5" s="3"/>
      <c r="N5" t="s">
        <v>26</v>
      </c>
    </row>
    <row r="6" spans="1:14" ht="15.75">
      <c r="A6" t="s">
        <v>2</v>
      </c>
      <c r="C6" s="7">
        <f>+C5/12</f>
        <v>0</v>
      </c>
      <c r="M6" s="3"/>
      <c r="N6" t="s">
        <v>27</v>
      </c>
    </row>
    <row r="7" spans="1:14" ht="15.75">
      <c r="A7" t="s">
        <v>3</v>
      </c>
      <c r="C7" s="7">
        <f>+C6*2.5</f>
        <v>0</v>
      </c>
      <c r="M7" s="3"/>
      <c r="N7" t="s">
        <v>28</v>
      </c>
    </row>
    <row r="8" spans="1:14" ht="47.25" customHeight="1">
      <c r="C8" s="4"/>
      <c r="D8" s="429" t="s">
        <v>4</v>
      </c>
      <c r="E8" s="425"/>
      <c r="F8" s="425"/>
      <c r="G8" s="425"/>
      <c r="H8" s="425"/>
      <c r="I8" s="425"/>
      <c r="J8" s="425"/>
      <c r="K8" s="425"/>
      <c r="M8" s="3"/>
      <c r="N8" t="s">
        <v>29</v>
      </c>
    </row>
    <row r="9" spans="1:14" ht="15.75">
      <c r="A9" s="5" t="s">
        <v>8</v>
      </c>
      <c r="C9" s="6">
        <f>+C7+C8</f>
        <v>0</v>
      </c>
      <c r="D9" t="s">
        <v>18</v>
      </c>
      <c r="M9" s="3"/>
      <c r="N9" t="s">
        <v>30</v>
      </c>
    </row>
    <row r="10" spans="1:14">
      <c r="N10" t="s">
        <v>31</v>
      </c>
    </row>
    <row r="11" spans="1:14">
      <c r="N11" t="s">
        <v>32</v>
      </c>
    </row>
    <row r="12" spans="1:14">
      <c r="N12" t="s">
        <v>33</v>
      </c>
    </row>
    <row r="13" spans="1:14">
      <c r="N13" t="s">
        <v>34</v>
      </c>
    </row>
    <row r="14" spans="1:14">
      <c r="N14" t="s">
        <v>24</v>
      </c>
    </row>
    <row r="15" spans="1:14">
      <c r="N15" t="s">
        <v>25</v>
      </c>
    </row>
    <row r="16" spans="1:14">
      <c r="N16" t="s">
        <v>26</v>
      </c>
    </row>
    <row r="17" spans="14:14">
      <c r="N17" t="s">
        <v>35</v>
      </c>
    </row>
    <row r="18" spans="14:14">
      <c r="N18" t="s">
        <v>36</v>
      </c>
    </row>
  </sheetData>
  <mergeCells count="4">
    <mergeCell ref="D3:K3"/>
    <mergeCell ref="A4:B4"/>
    <mergeCell ref="D4:K4"/>
    <mergeCell ref="D8:K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122"/>
  <sheetViews>
    <sheetView showGridLines="0" zoomScaleNormal="100" workbookViewId="0">
      <selection activeCell="I44" sqref="I44"/>
    </sheetView>
  </sheetViews>
  <sheetFormatPr defaultRowHeight="15"/>
  <cols>
    <col min="1" max="1" width="3.42578125" style="43" customWidth="1"/>
    <col min="2" max="2" width="4" style="23" customWidth="1"/>
    <col min="3" max="3" width="11.140625" style="23" customWidth="1"/>
    <col min="4" max="4" width="11" style="23" customWidth="1"/>
    <col min="5" max="5" width="16.85546875" style="23" customWidth="1"/>
    <col min="6" max="9" width="9.140625" style="23"/>
    <col min="10" max="10" width="12.42578125" style="23" customWidth="1"/>
    <col min="11" max="11" width="11.85546875" style="23" customWidth="1"/>
    <col min="12" max="12" width="13.28515625" style="23" customWidth="1"/>
    <col min="13" max="15" width="9.140625" style="23"/>
    <col min="16" max="16" width="12.42578125" style="23" customWidth="1"/>
    <col min="17" max="17" width="9.140625" style="23" customWidth="1"/>
    <col min="18" max="18" width="9.140625" style="23"/>
    <col min="19" max="19" width="19.7109375" style="23" customWidth="1"/>
    <col min="20" max="16384" width="9.140625" style="23"/>
  </cols>
  <sheetData>
    <row r="3" spans="2:19">
      <c r="B3" s="295" t="s">
        <v>5</v>
      </c>
      <c r="C3" s="295"/>
      <c r="D3" s="295"/>
      <c r="E3" s="295"/>
      <c r="F3" s="295"/>
      <c r="G3" s="295"/>
      <c r="H3" s="295"/>
      <c r="I3" s="295"/>
      <c r="J3" s="295"/>
      <c r="K3" s="295"/>
      <c r="L3" s="295"/>
      <c r="M3" s="295"/>
      <c r="N3" s="295"/>
      <c r="O3" s="295"/>
      <c r="P3" s="295"/>
      <c r="Q3" s="295"/>
      <c r="R3" s="295"/>
      <c r="S3" s="295"/>
    </row>
    <row r="4" spans="2:19">
      <c r="B4" s="48"/>
      <c r="C4" s="48"/>
      <c r="D4" s="48"/>
      <c r="E4" s="48"/>
      <c r="F4" s="48"/>
      <c r="G4" s="48"/>
      <c r="H4" s="48"/>
      <c r="I4" s="48"/>
      <c r="J4" s="48"/>
      <c r="K4" s="48"/>
      <c r="L4" s="48"/>
      <c r="M4" s="48"/>
      <c r="N4" s="48"/>
      <c r="O4" s="48"/>
      <c r="P4" s="48"/>
      <c r="Q4" s="48"/>
      <c r="R4" s="48"/>
      <c r="S4" s="48"/>
    </row>
    <row r="5" spans="2:19">
      <c r="B5" s="48"/>
      <c r="C5" s="48"/>
      <c r="D5" s="48"/>
      <c r="E5" s="48"/>
      <c r="F5" s="48"/>
      <c r="G5" s="48"/>
      <c r="H5" s="48"/>
      <c r="I5" s="48"/>
      <c r="J5" s="48"/>
      <c r="K5" s="48"/>
      <c r="L5" s="48"/>
      <c r="M5" s="48"/>
      <c r="N5" s="48"/>
      <c r="O5" s="48"/>
      <c r="P5" s="48"/>
      <c r="Q5" s="48"/>
      <c r="R5" s="48"/>
      <c r="S5" s="48"/>
    </row>
    <row r="6" spans="2:19" ht="15" customHeight="1">
      <c r="B6" s="296" t="s">
        <v>127</v>
      </c>
      <c r="C6" s="296"/>
      <c r="D6" s="296"/>
      <c r="E6" s="296"/>
      <c r="F6" s="296"/>
      <c r="G6" s="296"/>
      <c r="H6" s="296"/>
      <c r="I6" s="296"/>
      <c r="J6" s="296"/>
      <c r="K6" s="296"/>
      <c r="L6" s="296"/>
      <c r="M6" s="296"/>
      <c r="N6" s="296"/>
      <c r="O6" s="296"/>
      <c r="P6" s="296"/>
      <c r="Q6" s="296"/>
      <c r="R6" s="296"/>
      <c r="S6" s="296"/>
    </row>
    <row r="7" spans="2:19">
      <c r="B7" s="24"/>
      <c r="C7" s="24"/>
      <c r="D7" s="24"/>
      <c r="E7" s="24"/>
      <c r="F7" s="24"/>
      <c r="G7" s="24"/>
      <c r="H7" s="24"/>
      <c r="I7" s="24"/>
      <c r="J7" s="24"/>
      <c r="K7" s="24"/>
      <c r="L7" s="24"/>
    </row>
    <row r="8" spans="2:19">
      <c r="B8" s="25" t="s">
        <v>6</v>
      </c>
      <c r="C8" s="24"/>
      <c r="D8" s="24"/>
      <c r="E8" s="306"/>
      <c r="F8" s="306"/>
      <c r="G8" s="306"/>
      <c r="H8" s="306"/>
      <c r="I8" s="306"/>
      <c r="J8" s="306"/>
      <c r="K8" s="306"/>
      <c r="L8" s="306"/>
    </row>
    <row r="9" spans="2:19">
      <c r="B9" s="23" t="s">
        <v>16</v>
      </c>
      <c r="D9" s="26"/>
      <c r="E9" s="307"/>
      <c r="F9" s="307"/>
      <c r="G9" s="23" t="s">
        <v>108</v>
      </c>
      <c r="O9" s="84" t="s">
        <v>163</v>
      </c>
      <c r="P9" s="84"/>
      <c r="Q9" s="84"/>
      <c r="R9" s="84"/>
      <c r="S9" s="84"/>
    </row>
    <row r="11" spans="2:19" ht="31.5" customHeight="1">
      <c r="B11" s="301" t="s">
        <v>199</v>
      </c>
      <c r="C11" s="302"/>
      <c r="D11" s="302"/>
      <c r="E11" s="302"/>
      <c r="F11" s="302"/>
      <c r="G11" s="302"/>
      <c r="H11" s="302"/>
      <c r="I11" s="302"/>
      <c r="J11" s="302"/>
      <c r="K11" s="302"/>
      <c r="L11" s="302"/>
      <c r="M11" s="302"/>
      <c r="N11" s="302"/>
      <c r="O11" s="302"/>
      <c r="P11" s="302"/>
      <c r="Q11" s="302"/>
      <c r="R11" s="303"/>
    </row>
    <row r="13" spans="2:19" ht="31.5" customHeight="1">
      <c r="B13" s="10"/>
      <c r="C13" s="304" t="s">
        <v>198</v>
      </c>
      <c r="D13" s="305"/>
      <c r="E13" s="305"/>
      <c r="F13" s="305"/>
      <c r="G13" s="305"/>
      <c r="H13" s="305"/>
      <c r="I13" s="305"/>
      <c r="J13" s="305"/>
      <c r="K13" s="305"/>
      <c r="L13" s="305"/>
      <c r="M13" s="305"/>
      <c r="N13" s="305"/>
      <c r="O13" s="305"/>
      <c r="P13" s="305"/>
      <c r="Q13" s="305"/>
      <c r="R13" s="305"/>
    </row>
    <row r="14" spans="2:19">
      <c r="B14" s="10"/>
      <c r="C14" s="299" t="s">
        <v>126</v>
      </c>
      <c r="D14" s="300"/>
      <c r="E14" s="300"/>
      <c r="F14" s="300"/>
      <c r="G14" s="300"/>
      <c r="H14" s="300"/>
      <c r="I14" s="300"/>
      <c r="J14" s="300"/>
      <c r="K14" s="300"/>
      <c r="L14" s="300"/>
      <c r="M14" s="300"/>
      <c r="N14" s="300"/>
    </row>
    <row r="15" spans="2:19">
      <c r="B15" s="10"/>
      <c r="C15" s="299" t="s">
        <v>136</v>
      </c>
      <c r="D15" s="300"/>
      <c r="E15" s="300"/>
      <c r="F15" s="300"/>
      <c r="G15" s="300"/>
      <c r="H15" s="300"/>
      <c r="I15" s="300"/>
      <c r="J15" s="300"/>
      <c r="K15" s="300"/>
      <c r="L15" s="300"/>
      <c r="M15" s="300"/>
      <c r="N15" s="300"/>
      <c r="O15" s="84" t="s">
        <v>185</v>
      </c>
      <c r="P15" s="84"/>
      <c r="Q15" s="84"/>
      <c r="R15" s="84"/>
    </row>
    <row r="17" spans="2:18" ht="30" customHeight="1">
      <c r="B17" s="10"/>
      <c r="C17" s="304" t="s">
        <v>200</v>
      </c>
      <c r="D17" s="305"/>
      <c r="E17" s="305"/>
      <c r="F17" s="305"/>
      <c r="G17" s="305"/>
      <c r="H17" s="305"/>
      <c r="I17" s="305"/>
      <c r="J17" s="305"/>
      <c r="K17" s="305"/>
      <c r="L17" s="305"/>
      <c r="M17" s="305"/>
      <c r="N17" s="305"/>
      <c r="O17" s="305"/>
      <c r="P17" s="305"/>
      <c r="Q17" s="305"/>
      <c r="R17" s="305"/>
    </row>
    <row r="18" spans="2:18">
      <c r="B18" s="10"/>
      <c r="C18" s="299" t="s">
        <v>126</v>
      </c>
      <c r="D18" s="300"/>
      <c r="E18" s="300"/>
      <c r="F18" s="300"/>
      <c r="G18" s="300"/>
      <c r="H18" s="300"/>
      <c r="I18" s="300"/>
      <c r="J18" s="300"/>
      <c r="K18" s="300"/>
      <c r="L18" s="300"/>
      <c r="M18" s="300"/>
      <c r="N18" s="300"/>
    </row>
    <row r="19" spans="2:18">
      <c r="B19" s="10"/>
      <c r="C19" s="299" t="s">
        <v>136</v>
      </c>
      <c r="D19" s="300"/>
      <c r="E19" s="300"/>
      <c r="F19" s="300"/>
      <c r="G19" s="300"/>
      <c r="H19" s="300"/>
      <c r="I19" s="300"/>
      <c r="J19" s="300"/>
      <c r="K19" s="300"/>
      <c r="L19" s="300"/>
      <c r="M19" s="300"/>
      <c r="N19" s="300"/>
      <c r="O19" s="84" t="s">
        <v>185</v>
      </c>
      <c r="P19" s="84"/>
      <c r="Q19" s="84"/>
      <c r="R19" s="84"/>
    </row>
    <row r="20" spans="2:18">
      <c r="B20" s="10"/>
      <c r="C20" s="297" t="s">
        <v>171</v>
      </c>
      <c r="D20" s="298"/>
      <c r="E20" s="298"/>
      <c r="F20" s="298"/>
      <c r="G20" s="298"/>
      <c r="H20" s="298"/>
      <c r="I20" s="298"/>
      <c r="J20" s="298"/>
      <c r="K20" s="298"/>
      <c r="L20" s="298"/>
      <c r="M20" s="298"/>
      <c r="N20" s="298"/>
    </row>
    <row r="21" spans="2:18">
      <c r="B21" s="10"/>
      <c r="C21" s="297" t="s">
        <v>167</v>
      </c>
      <c r="D21" s="298"/>
      <c r="E21" s="298"/>
      <c r="F21" s="298"/>
      <c r="G21" s="298"/>
      <c r="H21" s="298"/>
      <c r="I21" s="298"/>
      <c r="J21" s="298"/>
      <c r="K21" s="298"/>
      <c r="L21" s="298"/>
      <c r="M21" s="298"/>
      <c r="N21" s="56"/>
      <c r="O21" s="56"/>
      <c r="P21" s="56"/>
      <c r="Q21" s="56"/>
      <c r="R21" s="56"/>
    </row>
    <row r="22" spans="2:18" ht="30.75" customHeight="1">
      <c r="B22" s="10"/>
      <c r="C22" s="316" t="s">
        <v>175</v>
      </c>
      <c r="D22" s="317"/>
      <c r="E22" s="317"/>
      <c r="F22" s="317"/>
      <c r="G22" s="317"/>
      <c r="H22" s="317"/>
      <c r="I22" s="317"/>
      <c r="J22" s="317"/>
      <c r="K22" s="317"/>
      <c r="L22" s="317"/>
      <c r="M22" s="317"/>
      <c r="N22" s="317"/>
      <c r="O22" s="317"/>
      <c r="P22" s="317"/>
      <c r="Q22" s="317"/>
      <c r="R22" s="317"/>
    </row>
    <row r="23" spans="2:18">
      <c r="B23" s="55"/>
      <c r="C23" s="297" t="s">
        <v>139</v>
      </c>
      <c r="D23" s="298"/>
      <c r="E23" s="298"/>
      <c r="F23" s="298"/>
      <c r="G23" s="298"/>
      <c r="H23" s="298"/>
      <c r="I23" s="298"/>
      <c r="J23" s="298"/>
      <c r="K23" s="298"/>
      <c r="L23" s="298"/>
      <c r="M23" s="298"/>
      <c r="N23" s="298"/>
      <c r="O23" s="298"/>
      <c r="P23" s="298"/>
      <c r="Q23" s="298"/>
      <c r="R23" s="298"/>
    </row>
    <row r="24" spans="2:18">
      <c r="B24" s="10"/>
      <c r="C24" s="297" t="s">
        <v>186</v>
      </c>
      <c r="D24" s="298"/>
      <c r="E24" s="298"/>
      <c r="F24" s="298"/>
      <c r="G24" s="298"/>
      <c r="H24" s="298"/>
      <c r="I24" s="298"/>
      <c r="J24" s="298"/>
      <c r="K24" s="298"/>
      <c r="L24" s="298"/>
      <c r="M24" s="298"/>
      <c r="N24" s="298"/>
      <c r="O24" s="298"/>
      <c r="P24" s="298"/>
      <c r="Q24" s="298"/>
      <c r="R24" s="298"/>
    </row>
    <row r="25" spans="2:18">
      <c r="B25" s="55"/>
      <c r="C25" s="297" t="s">
        <v>189</v>
      </c>
      <c r="D25" s="298"/>
      <c r="E25" s="298"/>
      <c r="F25" s="298"/>
      <c r="G25" s="298"/>
      <c r="H25" s="298"/>
      <c r="I25" s="298"/>
      <c r="J25" s="298"/>
      <c r="K25" s="298"/>
      <c r="L25" s="298"/>
      <c r="M25" s="298"/>
      <c r="N25" s="298"/>
      <c r="O25" s="298"/>
      <c r="P25" s="298"/>
      <c r="Q25" s="298"/>
      <c r="R25" s="298"/>
    </row>
    <row r="26" spans="2:18">
      <c r="B26" s="10"/>
      <c r="C26" s="297" t="s">
        <v>188</v>
      </c>
      <c r="D26" s="298"/>
      <c r="E26" s="298"/>
      <c r="F26" s="298"/>
      <c r="G26" s="298"/>
      <c r="H26" s="298"/>
      <c r="I26" s="298"/>
      <c r="J26" s="298"/>
      <c r="K26" s="298"/>
      <c r="L26" s="298"/>
      <c r="M26" s="298"/>
      <c r="N26" s="298"/>
      <c r="O26" s="298"/>
      <c r="P26" s="298"/>
      <c r="Q26" s="298"/>
      <c r="R26" s="298"/>
    </row>
    <row r="27" spans="2:18">
      <c r="B27" s="10"/>
      <c r="C27" s="297" t="s">
        <v>137</v>
      </c>
      <c r="D27" s="298"/>
      <c r="E27" s="298"/>
      <c r="F27" s="298"/>
      <c r="G27" s="298"/>
      <c r="H27" s="298"/>
      <c r="I27" s="298"/>
      <c r="J27" s="298"/>
      <c r="K27" s="298"/>
      <c r="L27" s="298"/>
      <c r="M27" s="298"/>
      <c r="N27" s="298"/>
      <c r="O27" s="298"/>
      <c r="P27" s="298"/>
      <c r="Q27" s="298"/>
      <c r="R27" s="298"/>
    </row>
    <row r="28" spans="2:18">
      <c r="B28" s="10"/>
      <c r="C28" s="297" t="s">
        <v>169</v>
      </c>
      <c r="D28" s="298"/>
      <c r="E28" s="298"/>
      <c r="F28" s="298"/>
      <c r="G28" s="298"/>
      <c r="H28" s="298"/>
      <c r="I28" s="298"/>
      <c r="J28" s="298"/>
      <c r="K28" s="298"/>
      <c r="L28" s="298"/>
      <c r="M28" s="298"/>
      <c r="N28" s="298"/>
      <c r="O28" s="298"/>
      <c r="P28" s="298"/>
      <c r="Q28" s="298"/>
      <c r="R28" s="298"/>
    </row>
    <row r="29" spans="2:18">
      <c r="B29" s="10"/>
      <c r="C29" s="297" t="s">
        <v>46</v>
      </c>
      <c r="D29" s="298"/>
      <c r="E29" s="298"/>
      <c r="F29" s="298"/>
      <c r="G29" s="298"/>
      <c r="H29" s="298"/>
      <c r="I29" s="298"/>
      <c r="J29" s="298"/>
      <c r="K29" s="298"/>
      <c r="L29" s="298"/>
      <c r="M29" s="298"/>
      <c r="N29" s="298"/>
      <c r="O29" s="298"/>
      <c r="P29" s="298"/>
      <c r="Q29" s="298"/>
      <c r="R29" s="298"/>
    </row>
    <row r="30" spans="2:18">
      <c r="B30" s="319" t="s">
        <v>194</v>
      </c>
      <c r="C30" s="319"/>
      <c r="D30" s="319"/>
      <c r="E30" s="319"/>
      <c r="F30" s="319"/>
      <c r="G30" s="319"/>
      <c r="H30" s="319"/>
      <c r="I30" s="319"/>
      <c r="J30" s="319"/>
      <c r="K30" s="319"/>
      <c r="L30" s="319"/>
      <c r="M30" s="319"/>
      <c r="N30" s="319"/>
      <c r="O30" s="319"/>
      <c r="P30" s="319"/>
      <c r="Q30" s="319"/>
    </row>
    <row r="31" spans="2:18" ht="47.25" customHeight="1">
      <c r="B31" s="10"/>
      <c r="C31" s="316" t="s">
        <v>196</v>
      </c>
      <c r="D31" s="317"/>
      <c r="E31" s="317"/>
      <c r="F31" s="317"/>
      <c r="G31" s="317"/>
      <c r="H31" s="317"/>
      <c r="I31" s="317"/>
      <c r="J31" s="317"/>
      <c r="K31" s="317"/>
      <c r="L31" s="317"/>
      <c r="M31" s="317"/>
      <c r="N31" s="317"/>
      <c r="O31" s="317"/>
      <c r="P31" s="317"/>
      <c r="Q31" s="317"/>
      <c r="R31" s="317"/>
    </row>
    <row r="32" spans="2:18" ht="29.25" customHeight="1">
      <c r="B32" s="10"/>
      <c r="C32" s="316" t="s">
        <v>195</v>
      </c>
      <c r="D32" s="317"/>
      <c r="E32" s="317"/>
      <c r="F32" s="317"/>
      <c r="G32" s="317"/>
      <c r="H32" s="317"/>
      <c r="I32" s="317"/>
      <c r="J32" s="317"/>
      <c r="K32" s="317"/>
      <c r="L32" s="317"/>
      <c r="M32" s="317"/>
      <c r="N32" s="317"/>
      <c r="O32" s="317"/>
      <c r="P32" s="317"/>
      <c r="Q32" s="317"/>
      <c r="R32" s="317"/>
    </row>
    <row r="33" spans="2:19" ht="42.75" customHeight="1">
      <c r="B33" s="10"/>
      <c r="C33" s="316" t="s">
        <v>197</v>
      </c>
      <c r="D33" s="317"/>
      <c r="E33" s="317"/>
      <c r="F33" s="317"/>
      <c r="G33" s="317"/>
      <c r="H33" s="317"/>
      <c r="I33" s="317"/>
      <c r="J33" s="317"/>
      <c r="K33" s="317"/>
      <c r="L33" s="317"/>
      <c r="M33" s="317"/>
      <c r="N33" s="317"/>
      <c r="O33" s="317"/>
      <c r="P33" s="317"/>
      <c r="Q33" s="317"/>
      <c r="R33" s="317"/>
    </row>
    <row r="34" spans="2:19">
      <c r="B34" s="57"/>
      <c r="C34" s="28"/>
      <c r="K34" s="29"/>
    </row>
    <row r="35" spans="2:19">
      <c r="B35" s="308" t="s">
        <v>190</v>
      </c>
      <c r="C35" s="308"/>
      <c r="D35" s="308"/>
      <c r="E35" s="308"/>
      <c r="F35" s="308"/>
      <c r="G35" s="308"/>
      <c r="H35" s="308"/>
      <c r="I35" s="308"/>
      <c r="J35" s="308"/>
      <c r="K35" s="308"/>
      <c r="L35" s="308"/>
      <c r="M35" s="308"/>
      <c r="N35" s="308"/>
      <c r="O35" s="308"/>
      <c r="P35" s="308"/>
      <c r="Q35" s="308"/>
    </row>
    <row r="36" spans="2:19" ht="30" customHeight="1">
      <c r="B36" s="305" t="s">
        <v>191</v>
      </c>
      <c r="C36" s="305"/>
      <c r="D36" s="305"/>
      <c r="E36" s="305"/>
      <c r="F36" s="305"/>
      <c r="G36" s="305"/>
      <c r="H36" s="305"/>
      <c r="I36" s="305"/>
      <c r="J36" s="305"/>
      <c r="K36" s="305"/>
      <c r="L36" s="305"/>
      <c r="M36" s="305"/>
      <c r="N36" s="305"/>
      <c r="O36" s="305"/>
      <c r="P36" s="305"/>
      <c r="Q36" s="305"/>
      <c r="R36" s="305"/>
    </row>
    <row r="37" spans="2:19">
      <c r="B37" s="10"/>
      <c r="C37" s="299" t="s">
        <v>126</v>
      </c>
      <c r="D37" s="300"/>
      <c r="E37" s="300"/>
      <c r="F37" s="300"/>
      <c r="G37" s="300"/>
      <c r="H37" s="300"/>
      <c r="I37" s="300"/>
      <c r="J37" s="300"/>
      <c r="K37" s="300"/>
      <c r="L37" s="300"/>
      <c r="M37" s="300"/>
      <c r="N37" s="300"/>
    </row>
    <row r="38" spans="2:19">
      <c r="B38" s="10"/>
      <c r="C38" s="299" t="s">
        <v>136</v>
      </c>
      <c r="D38" s="300"/>
      <c r="E38" s="300"/>
      <c r="F38" s="300"/>
      <c r="G38" s="300"/>
      <c r="H38" s="300"/>
      <c r="I38" s="300"/>
      <c r="J38" s="300"/>
      <c r="K38" s="300"/>
      <c r="L38" s="300"/>
      <c r="M38" s="300"/>
      <c r="N38" s="300"/>
      <c r="O38" s="84" t="s">
        <v>185</v>
      </c>
      <c r="P38" s="84"/>
      <c r="Q38" s="84"/>
      <c r="R38" s="84"/>
    </row>
    <row r="39" spans="2:19">
      <c r="B39" s="10"/>
      <c r="C39" s="299" t="s">
        <v>170</v>
      </c>
      <c r="D39" s="300"/>
      <c r="E39" s="300"/>
      <c r="F39" s="300"/>
      <c r="G39" s="300"/>
      <c r="H39" s="300"/>
      <c r="I39" s="300"/>
      <c r="J39" s="300"/>
      <c r="K39" s="300"/>
      <c r="L39" s="300"/>
      <c r="M39" s="300"/>
      <c r="N39" s="300"/>
    </row>
    <row r="40" spans="2:19">
      <c r="B40" s="10"/>
      <c r="C40" s="299" t="s">
        <v>167</v>
      </c>
      <c r="D40" s="300"/>
      <c r="E40" s="300"/>
      <c r="F40" s="300"/>
      <c r="G40" s="300"/>
      <c r="H40" s="300"/>
      <c r="I40" s="300"/>
      <c r="J40" s="300"/>
      <c r="K40" s="300"/>
      <c r="L40" s="300"/>
      <c r="M40" s="300"/>
      <c r="N40" s="300"/>
      <c r="O40" s="56"/>
      <c r="P40" s="56"/>
      <c r="Q40" s="56"/>
      <c r="R40" s="56"/>
      <c r="S40" s="56"/>
    </row>
    <row r="41" spans="2:19" ht="30.75" customHeight="1">
      <c r="B41" s="10"/>
      <c r="C41" s="329" t="s">
        <v>175</v>
      </c>
      <c r="D41" s="330"/>
      <c r="E41" s="330"/>
      <c r="F41" s="330"/>
      <c r="G41" s="330"/>
      <c r="H41" s="330"/>
      <c r="I41" s="330"/>
      <c r="J41" s="330"/>
      <c r="K41" s="330"/>
      <c r="L41" s="330"/>
      <c r="M41" s="330"/>
      <c r="N41" s="330"/>
      <c r="O41" s="330"/>
      <c r="P41" s="330"/>
      <c r="Q41" s="330"/>
      <c r="R41" s="330"/>
    </row>
    <row r="42" spans="2:19">
      <c r="B42" s="55"/>
      <c r="C42" s="327" t="s">
        <v>139</v>
      </c>
      <c r="D42" s="328"/>
      <c r="E42" s="328"/>
      <c r="F42" s="328"/>
      <c r="G42" s="328"/>
      <c r="H42" s="328"/>
      <c r="I42" s="328"/>
      <c r="J42" s="328"/>
      <c r="K42" s="328"/>
      <c r="L42" s="328"/>
      <c r="M42" s="328"/>
      <c r="N42" s="328"/>
      <c r="O42" s="328"/>
      <c r="P42" s="328"/>
      <c r="Q42" s="328"/>
      <c r="R42" s="328"/>
    </row>
    <row r="43" spans="2:19">
      <c r="B43" s="10"/>
      <c r="C43" s="320" t="s">
        <v>187</v>
      </c>
      <c r="D43" s="321"/>
      <c r="E43" s="321"/>
      <c r="F43" s="321"/>
      <c r="G43" s="321"/>
      <c r="H43" s="321"/>
      <c r="I43" s="321"/>
      <c r="J43" s="321"/>
      <c r="K43" s="321"/>
      <c r="L43" s="321"/>
      <c r="M43" s="321"/>
      <c r="N43" s="321"/>
      <c r="O43" s="321"/>
      <c r="P43" s="321"/>
      <c r="Q43" s="321"/>
      <c r="R43" s="321"/>
    </row>
    <row r="44" spans="2:19">
      <c r="B44" s="55"/>
      <c r="C44" s="58" t="s">
        <v>189</v>
      </c>
      <c r="D44" s="56"/>
      <c r="E44" s="56"/>
      <c r="F44" s="56"/>
      <c r="G44" s="56"/>
      <c r="H44" s="56"/>
      <c r="I44" s="56"/>
      <c r="J44" s="56"/>
      <c r="K44" s="56"/>
      <c r="L44" s="56"/>
    </row>
    <row r="45" spans="2:19">
      <c r="B45" s="10"/>
      <c r="C45" s="320" t="s">
        <v>188</v>
      </c>
      <c r="D45" s="321"/>
      <c r="E45" s="321"/>
      <c r="F45" s="321"/>
      <c r="G45" s="321"/>
      <c r="H45" s="321"/>
      <c r="I45" s="321"/>
      <c r="J45" s="321"/>
      <c r="K45" s="321"/>
      <c r="L45" s="321"/>
      <c r="M45" s="321"/>
      <c r="N45" s="321"/>
      <c r="O45" s="321"/>
      <c r="P45" s="321"/>
      <c r="Q45" s="321"/>
    </row>
    <row r="46" spans="2:19">
      <c r="B46" s="10"/>
      <c r="C46" s="320" t="s">
        <v>137</v>
      </c>
      <c r="D46" s="321"/>
      <c r="E46" s="321"/>
      <c r="F46" s="321"/>
      <c r="G46" s="321"/>
      <c r="H46" s="321"/>
      <c r="I46" s="321"/>
      <c r="J46" s="321"/>
      <c r="K46" s="321"/>
      <c r="L46" s="321"/>
      <c r="M46" s="321"/>
      <c r="N46" s="321"/>
      <c r="O46" s="321"/>
      <c r="P46" s="321"/>
      <c r="Q46" s="321"/>
    </row>
    <row r="47" spans="2:19">
      <c r="B47" s="10"/>
      <c r="C47" s="320" t="s">
        <v>169</v>
      </c>
      <c r="D47" s="321"/>
      <c r="E47" s="321"/>
      <c r="F47" s="321"/>
      <c r="G47" s="321"/>
      <c r="H47" s="321"/>
      <c r="I47" s="321"/>
      <c r="J47" s="321"/>
      <c r="K47" s="321"/>
      <c r="L47" s="321"/>
      <c r="M47" s="321"/>
      <c r="N47" s="321"/>
      <c r="O47" s="321"/>
      <c r="P47" s="321"/>
      <c r="Q47" s="321"/>
    </row>
    <row r="48" spans="2:19">
      <c r="B48" s="10"/>
      <c r="C48" s="320" t="s">
        <v>46</v>
      </c>
      <c r="D48" s="321"/>
      <c r="E48" s="321"/>
      <c r="F48" s="321"/>
      <c r="G48" s="321"/>
      <c r="H48" s="321"/>
      <c r="I48" s="321"/>
      <c r="J48" s="321"/>
      <c r="K48" s="321"/>
      <c r="L48" s="321"/>
      <c r="M48" s="321"/>
      <c r="N48" s="321"/>
      <c r="O48" s="321"/>
      <c r="P48" s="321"/>
      <c r="Q48" s="321"/>
    </row>
    <row r="49" spans="1:19">
      <c r="B49" s="319" t="s">
        <v>194</v>
      </c>
      <c r="C49" s="319"/>
      <c r="D49" s="319"/>
      <c r="E49" s="319"/>
      <c r="F49" s="319"/>
      <c r="G49" s="319"/>
      <c r="H49" s="319"/>
      <c r="I49" s="319"/>
      <c r="J49" s="319"/>
      <c r="K49" s="319"/>
      <c r="L49" s="319"/>
      <c r="M49" s="319"/>
      <c r="N49" s="319"/>
      <c r="O49" s="319"/>
      <c r="P49" s="319"/>
      <c r="Q49" s="319"/>
    </row>
    <row r="50" spans="1:19" ht="45" customHeight="1">
      <c r="B50" s="10"/>
      <c r="C50" s="316" t="s">
        <v>192</v>
      </c>
      <c r="D50" s="317"/>
      <c r="E50" s="317"/>
      <c r="F50" s="317"/>
      <c r="G50" s="317"/>
      <c r="H50" s="317"/>
      <c r="I50" s="317"/>
      <c r="J50" s="317"/>
      <c r="K50" s="317"/>
      <c r="L50" s="317"/>
      <c r="M50" s="317"/>
      <c r="N50" s="317"/>
      <c r="O50" s="317"/>
      <c r="P50" s="317"/>
      <c r="Q50" s="317"/>
      <c r="R50" s="317"/>
    </row>
    <row r="51" spans="1:19" ht="30" customHeight="1">
      <c r="B51" s="10"/>
      <c r="C51" s="316" t="s">
        <v>193</v>
      </c>
      <c r="D51" s="317"/>
      <c r="E51" s="317"/>
      <c r="F51" s="317"/>
      <c r="G51" s="317"/>
      <c r="H51" s="317"/>
      <c r="I51" s="317"/>
      <c r="J51" s="317"/>
      <c r="K51" s="317"/>
      <c r="L51" s="317"/>
      <c r="M51" s="317"/>
      <c r="N51" s="317"/>
      <c r="O51" s="317"/>
      <c r="P51" s="317"/>
      <c r="Q51" s="317"/>
      <c r="R51" s="317"/>
    </row>
    <row r="52" spans="1:19" ht="42" customHeight="1">
      <c r="B52" s="10"/>
      <c r="C52" s="316" t="s">
        <v>197</v>
      </c>
      <c r="D52" s="317"/>
      <c r="E52" s="317"/>
      <c r="F52" s="317"/>
      <c r="G52" s="317"/>
      <c r="H52" s="317"/>
      <c r="I52" s="317"/>
      <c r="J52" s="317"/>
      <c r="K52" s="317"/>
      <c r="L52" s="317"/>
      <c r="M52" s="317"/>
      <c r="N52" s="317"/>
      <c r="O52" s="317"/>
      <c r="P52" s="317"/>
      <c r="Q52" s="317"/>
      <c r="R52" s="317"/>
    </row>
    <row r="53" spans="1:19">
      <c r="B53" s="57"/>
      <c r="C53" s="28"/>
      <c r="K53" s="29"/>
    </row>
    <row r="54" spans="1:19" ht="18" customHeight="1">
      <c r="B54" s="30" t="s">
        <v>154</v>
      </c>
      <c r="D54" s="26"/>
      <c r="E54" s="32"/>
      <c r="F54" s="32"/>
    </row>
    <row r="55" spans="1:19" ht="18" customHeight="1">
      <c r="A55" s="43">
        <v>1</v>
      </c>
      <c r="B55" s="314" t="s">
        <v>151</v>
      </c>
      <c r="C55" s="314"/>
      <c r="D55" s="314"/>
      <c r="E55" s="314"/>
      <c r="F55" s="314"/>
      <c r="G55" s="314"/>
      <c r="H55" s="314"/>
      <c r="I55" s="314"/>
      <c r="J55" s="314"/>
      <c r="K55" s="314"/>
      <c r="L55" s="314"/>
      <c r="M55" s="314"/>
      <c r="N55" s="314"/>
      <c r="O55" s="314"/>
      <c r="P55" s="314"/>
      <c r="Q55" s="314"/>
      <c r="R55" s="314"/>
      <c r="S55" s="71">
        <v>2019</v>
      </c>
    </row>
    <row r="56" spans="1:19" ht="18" customHeight="1">
      <c r="B56" s="30"/>
      <c r="D56" s="26"/>
      <c r="E56" s="32"/>
      <c r="F56" s="32"/>
      <c r="S56" s="72"/>
    </row>
    <row r="57" spans="1:19" ht="18" customHeight="1">
      <c r="A57" s="43">
        <v>2</v>
      </c>
      <c r="B57" s="314" t="s">
        <v>152</v>
      </c>
      <c r="C57" s="314"/>
      <c r="D57" s="314"/>
      <c r="E57" s="314"/>
      <c r="F57" s="314"/>
      <c r="G57" s="314"/>
      <c r="H57" s="314"/>
      <c r="I57" s="314"/>
      <c r="J57" s="314"/>
      <c r="K57" s="314"/>
      <c r="L57" s="314"/>
      <c r="M57" s="314"/>
      <c r="N57" s="314"/>
      <c r="O57" s="314"/>
      <c r="P57" s="314"/>
      <c r="Q57" s="314"/>
      <c r="R57" s="314"/>
      <c r="S57" s="71" t="s">
        <v>42</v>
      </c>
    </row>
    <row r="58" spans="1:19" s="56" customFormat="1" ht="8.25" customHeight="1">
      <c r="A58" s="49"/>
      <c r="B58" s="90"/>
      <c r="C58" s="90"/>
      <c r="D58" s="90"/>
      <c r="E58" s="90"/>
      <c r="F58" s="90"/>
      <c r="G58" s="90"/>
      <c r="H58" s="90"/>
      <c r="I58" s="90"/>
      <c r="J58" s="90"/>
      <c r="K58" s="90"/>
      <c r="L58" s="90"/>
      <c r="M58" s="90"/>
      <c r="N58" s="90"/>
      <c r="O58" s="90"/>
      <c r="P58" s="90"/>
      <c r="Q58" s="90"/>
      <c r="R58" s="90"/>
      <c r="S58" s="82"/>
    </row>
    <row r="59" spans="1:19">
      <c r="B59" s="91"/>
      <c r="C59" s="91" t="str">
        <f>IF(S57="no","You will be required to provide the 9 digit loan number issued by SBA along with the original application and all supporting documents.","")</f>
        <v>You will be required to provide the 9 digit loan number issued by SBA along with the original application and all supporting documents.</v>
      </c>
      <c r="D59" s="91"/>
      <c r="E59" s="91"/>
      <c r="F59" s="91"/>
      <c r="G59" s="91"/>
      <c r="H59" s="91"/>
      <c r="I59" s="91"/>
      <c r="J59" s="91"/>
      <c r="K59" s="91"/>
      <c r="L59" s="91"/>
      <c r="M59" s="91"/>
      <c r="N59" s="91"/>
      <c r="O59" s="91"/>
      <c r="P59" s="91"/>
      <c r="Q59" s="91"/>
      <c r="R59" s="91"/>
      <c r="S59" s="72"/>
    </row>
    <row r="60" spans="1:19" ht="18" customHeight="1">
      <c r="A60" s="77"/>
      <c r="B60" s="78"/>
      <c r="C60" s="79"/>
      <c r="D60" s="80"/>
      <c r="E60" s="81"/>
      <c r="F60" s="81"/>
      <c r="G60" s="79"/>
      <c r="H60" s="79"/>
      <c r="I60" s="79"/>
      <c r="J60" s="79"/>
      <c r="K60" s="79"/>
      <c r="L60" s="79"/>
      <c r="M60" s="79"/>
      <c r="N60" s="79"/>
      <c r="O60" s="79"/>
      <c r="P60" s="79"/>
      <c r="Q60" s="79"/>
      <c r="R60" s="79"/>
      <c r="S60" s="82"/>
    </row>
    <row r="61" spans="1:19" ht="18" customHeight="1">
      <c r="A61" s="43">
        <v>3</v>
      </c>
      <c r="B61" s="314" t="s">
        <v>181</v>
      </c>
      <c r="C61" s="314"/>
      <c r="D61" s="314"/>
      <c r="E61" s="314"/>
      <c r="F61" s="314"/>
      <c r="G61" s="314"/>
      <c r="H61" s="314"/>
      <c r="I61" s="314"/>
      <c r="J61" s="314"/>
      <c r="K61" s="314"/>
      <c r="L61" s="314"/>
      <c r="M61" s="314"/>
      <c r="N61" s="314"/>
      <c r="O61" s="314"/>
      <c r="P61" s="314"/>
      <c r="Q61" s="314"/>
      <c r="R61" s="314"/>
      <c r="S61" s="71" t="s">
        <v>168</v>
      </c>
    </row>
    <row r="62" spans="1:19" s="56" customFormat="1" ht="4.5" customHeight="1">
      <c r="A62" s="49"/>
      <c r="B62" s="90"/>
      <c r="C62" s="90"/>
      <c r="D62" s="90"/>
      <c r="E62" s="90"/>
      <c r="F62" s="90"/>
      <c r="G62" s="90"/>
      <c r="H62" s="90"/>
      <c r="I62" s="90"/>
      <c r="J62" s="90"/>
      <c r="K62" s="90"/>
      <c r="L62" s="90"/>
      <c r="M62" s="90"/>
      <c r="N62" s="90"/>
      <c r="O62" s="90"/>
      <c r="P62" s="90"/>
      <c r="Q62" s="90"/>
      <c r="R62" s="90"/>
      <c r="S62" s="82"/>
    </row>
    <row r="63" spans="1:19">
      <c r="B63" s="85"/>
      <c r="C63" s="73" t="str">
        <f>IF(S61="Preceding 12 Months","You must provide either 2019 or 2020 payroll documentation to proceed.","")</f>
        <v>You must provide either 2019 or 2020 payroll documentation to proceed.</v>
      </c>
      <c r="D63" s="74"/>
      <c r="E63" s="86"/>
      <c r="F63" s="86"/>
      <c r="G63" s="73"/>
      <c r="H63" s="73"/>
      <c r="I63" s="73"/>
      <c r="J63" s="73"/>
      <c r="K63" s="73"/>
      <c r="L63" s="73"/>
      <c r="M63" s="73"/>
      <c r="N63" s="73"/>
      <c r="O63" s="73"/>
      <c r="P63" s="73"/>
      <c r="Q63" s="73"/>
      <c r="R63" s="73"/>
      <c r="S63" s="72"/>
    </row>
    <row r="64" spans="1:19" ht="18" customHeight="1">
      <c r="A64" s="49"/>
      <c r="B64" s="31"/>
      <c r="D64" s="26"/>
      <c r="E64" s="32"/>
      <c r="F64" s="32"/>
      <c r="O64" s="44"/>
      <c r="S64" s="72"/>
    </row>
    <row r="65" spans="1:19" ht="18" customHeight="1">
      <c r="A65" s="66">
        <v>4</v>
      </c>
      <c r="B65" s="67" t="s">
        <v>145</v>
      </c>
      <c r="C65" s="67"/>
      <c r="D65" s="68"/>
      <c r="E65" s="69"/>
      <c r="F65" s="69"/>
      <c r="G65" s="67"/>
      <c r="H65" s="67"/>
      <c r="I65" s="67"/>
      <c r="J65" s="67"/>
      <c r="K65" s="67"/>
      <c r="L65" s="310" t="s">
        <v>146</v>
      </c>
      <c r="M65" s="310"/>
      <c r="N65" s="310"/>
      <c r="O65" s="310"/>
      <c r="P65" s="310"/>
      <c r="Q65" s="310"/>
      <c r="R65" s="310"/>
      <c r="S65" s="71" t="s">
        <v>42</v>
      </c>
    </row>
    <row r="66" spans="1:19" s="56" customFormat="1" ht="18" customHeight="1">
      <c r="A66" s="66"/>
      <c r="B66" s="87"/>
      <c r="C66" s="87"/>
      <c r="D66" s="83"/>
      <c r="E66" s="88"/>
      <c r="F66" s="88"/>
      <c r="G66" s="87"/>
      <c r="H66" s="87"/>
      <c r="I66" s="87"/>
      <c r="J66" s="87"/>
      <c r="K66" s="87"/>
      <c r="L66" s="89"/>
      <c r="M66" s="89"/>
      <c r="N66" s="89"/>
      <c r="O66" s="89"/>
      <c r="P66" s="89"/>
      <c r="Q66" s="89"/>
      <c r="R66" s="89"/>
      <c r="S66" s="82"/>
    </row>
    <row r="67" spans="1:19" s="56" customFormat="1" ht="18" customHeight="1">
      <c r="A67" s="66">
        <v>5</v>
      </c>
      <c r="B67" s="314" t="s">
        <v>174</v>
      </c>
      <c r="C67" s="314"/>
      <c r="D67" s="314"/>
      <c r="E67" s="314"/>
      <c r="F67" s="314"/>
      <c r="G67" s="314"/>
      <c r="H67" s="314"/>
      <c r="I67" s="314"/>
      <c r="J67" s="314"/>
      <c r="K67" s="314"/>
      <c r="L67" s="314"/>
      <c r="M67" s="314"/>
      <c r="N67" s="314"/>
      <c r="O67" s="314"/>
      <c r="P67" s="314"/>
      <c r="Q67" s="314"/>
      <c r="R67" s="314"/>
      <c r="S67" s="71" t="s">
        <v>42</v>
      </c>
    </row>
    <row r="68" spans="1:19" s="56" customFormat="1" ht="18" customHeight="1">
      <c r="A68" s="66"/>
      <c r="B68" s="90"/>
      <c r="C68" s="90"/>
      <c r="D68" s="90"/>
      <c r="E68" s="90"/>
      <c r="F68" s="90"/>
      <c r="G68" s="90"/>
      <c r="H68" s="90"/>
      <c r="I68" s="90"/>
      <c r="J68" s="90"/>
      <c r="K68" s="90"/>
      <c r="L68" s="90"/>
      <c r="M68" s="90"/>
      <c r="N68" s="90"/>
      <c r="O68" s="90"/>
      <c r="P68" s="90"/>
      <c r="Q68" s="90"/>
      <c r="R68" s="90"/>
      <c r="S68" s="82"/>
    </row>
    <row r="69" spans="1:19" ht="18" customHeight="1">
      <c r="A69" s="49"/>
      <c r="B69" s="31"/>
      <c r="D69" s="26"/>
      <c r="E69" s="32"/>
      <c r="F69" s="32"/>
      <c r="O69" s="44"/>
      <c r="S69" s="72"/>
    </row>
    <row r="70" spans="1:19">
      <c r="B70" s="308" t="s">
        <v>164</v>
      </c>
      <c r="C70" s="308"/>
      <c r="D70" s="308"/>
      <c r="E70" s="308"/>
      <c r="F70" s="308"/>
      <c r="G70" s="308"/>
      <c r="H70" s="308"/>
      <c r="I70" s="308"/>
      <c r="J70" s="308"/>
      <c r="K70" s="308"/>
      <c r="L70" s="308"/>
      <c r="M70" s="308"/>
      <c r="N70" s="308"/>
      <c r="O70" s="308"/>
    </row>
    <row r="71" spans="1:19">
      <c r="B71" s="27"/>
      <c r="C71" s="315" t="s">
        <v>182</v>
      </c>
      <c r="D71" s="315"/>
      <c r="E71" s="315"/>
      <c r="F71" s="315"/>
      <c r="G71" s="315"/>
      <c r="H71" s="315"/>
      <c r="I71" s="315"/>
      <c r="J71" s="315"/>
      <c r="K71" s="315"/>
      <c r="L71" s="315"/>
    </row>
    <row r="72" spans="1:19">
      <c r="B72" s="27"/>
      <c r="C72" s="315" t="s">
        <v>183</v>
      </c>
      <c r="D72" s="315"/>
      <c r="E72" s="315"/>
      <c r="F72" s="315"/>
      <c r="G72" s="315"/>
      <c r="H72" s="315"/>
      <c r="I72" s="315"/>
      <c r="J72" s="315"/>
      <c r="K72" s="315"/>
      <c r="L72" s="315"/>
    </row>
    <row r="73" spans="1:19">
      <c r="B73" s="27"/>
      <c r="C73" s="315" t="s">
        <v>184</v>
      </c>
      <c r="D73" s="315"/>
      <c r="E73" s="315"/>
      <c r="F73" s="315"/>
      <c r="G73" s="315"/>
      <c r="H73" s="315"/>
      <c r="I73" s="315"/>
      <c r="J73" s="315"/>
      <c r="K73" s="315"/>
      <c r="L73" s="315"/>
    </row>
    <row r="75" spans="1:19" ht="29.25" customHeight="1">
      <c r="E75" s="15">
        <v>0</v>
      </c>
      <c r="F75" s="311" t="s">
        <v>161</v>
      </c>
      <c r="G75" s="312"/>
      <c r="H75" s="312"/>
      <c r="I75" s="312"/>
      <c r="J75" s="312"/>
      <c r="K75" s="312"/>
      <c r="L75" s="312"/>
      <c r="M75" s="312"/>
      <c r="N75" s="312"/>
      <c r="O75" s="312"/>
      <c r="P75" s="312"/>
      <c r="Q75" s="312"/>
      <c r="R75" s="312"/>
      <c r="S75" s="312"/>
    </row>
    <row r="76" spans="1:19" ht="29.25" customHeight="1">
      <c r="B76" s="23" t="s">
        <v>140</v>
      </c>
      <c r="E76" s="15">
        <v>0</v>
      </c>
      <c r="F76" s="311" t="s">
        <v>156</v>
      </c>
      <c r="G76" s="312"/>
      <c r="H76" s="312"/>
      <c r="I76" s="312"/>
      <c r="J76" s="312"/>
      <c r="K76" s="312"/>
      <c r="L76" s="312"/>
      <c r="M76" s="312"/>
      <c r="N76" s="312"/>
      <c r="O76" s="312"/>
      <c r="P76" s="312"/>
      <c r="Q76" s="312"/>
      <c r="R76" s="312"/>
      <c r="S76" s="312"/>
    </row>
    <row r="77" spans="1:19" ht="29.25" customHeight="1">
      <c r="B77" s="23" t="s">
        <v>140</v>
      </c>
      <c r="E77" s="15">
        <v>0</v>
      </c>
      <c r="F77" s="311" t="s">
        <v>166</v>
      </c>
      <c r="G77" s="313"/>
      <c r="H77" s="313"/>
      <c r="I77" s="313"/>
      <c r="J77" s="313"/>
      <c r="K77" s="313"/>
      <c r="L77" s="313"/>
      <c r="M77" s="313"/>
      <c r="N77" s="313"/>
      <c r="O77" s="313"/>
      <c r="P77" s="313"/>
      <c r="Q77" s="313"/>
      <c r="R77" s="313"/>
      <c r="S77" s="313"/>
    </row>
    <row r="78" spans="1:19" ht="29.25" customHeight="1">
      <c r="B78" s="23" t="s">
        <v>140</v>
      </c>
      <c r="E78" s="15">
        <v>0</v>
      </c>
      <c r="F78" s="311" t="s">
        <v>165</v>
      </c>
      <c r="G78" s="313"/>
      <c r="H78" s="313"/>
      <c r="I78" s="313"/>
      <c r="J78" s="313"/>
      <c r="K78" s="313"/>
      <c r="L78" s="313"/>
      <c r="M78" s="313"/>
      <c r="N78" s="313"/>
      <c r="O78" s="313"/>
      <c r="P78" s="313"/>
      <c r="Q78" s="313"/>
      <c r="R78" s="313"/>
      <c r="S78" s="313"/>
    </row>
    <row r="79" spans="1:19" ht="29.25" customHeight="1">
      <c r="B79" s="23" t="s">
        <v>140</v>
      </c>
      <c r="E79" s="15">
        <v>0</v>
      </c>
      <c r="F79" s="311" t="s">
        <v>160</v>
      </c>
      <c r="G79" s="313"/>
      <c r="H79" s="313"/>
      <c r="I79" s="313"/>
      <c r="J79" s="313"/>
      <c r="K79" s="313"/>
      <c r="L79" s="313"/>
      <c r="M79" s="313"/>
      <c r="N79" s="313"/>
      <c r="O79" s="313"/>
      <c r="P79" s="313"/>
      <c r="Q79" s="313"/>
      <c r="R79" s="313"/>
      <c r="S79" s="313"/>
    </row>
    <row r="80" spans="1:19" ht="29.25" customHeight="1">
      <c r="B80" s="23" t="s">
        <v>141</v>
      </c>
      <c r="E80" s="60">
        <f>SUM(E75:E79)</f>
        <v>0</v>
      </c>
      <c r="F80" s="64"/>
      <c r="G80" s="65"/>
      <c r="H80" s="65"/>
      <c r="I80" s="65"/>
      <c r="J80" s="65"/>
      <c r="K80" s="65"/>
      <c r="L80" s="65"/>
      <c r="M80" s="65"/>
      <c r="N80" s="65"/>
      <c r="O80" s="65"/>
      <c r="P80" s="65"/>
      <c r="Q80" s="65"/>
      <c r="R80" s="65"/>
      <c r="S80" s="65"/>
    </row>
    <row r="81" spans="1:19" ht="29.25" customHeight="1">
      <c r="B81" s="309" t="s">
        <v>7</v>
      </c>
      <c r="C81" s="309"/>
      <c r="E81" s="15">
        <v>0</v>
      </c>
      <c r="F81" s="311" t="s">
        <v>40</v>
      </c>
      <c r="G81" s="313"/>
      <c r="H81" s="313"/>
      <c r="I81" s="313"/>
      <c r="J81" s="313"/>
      <c r="K81" s="313"/>
      <c r="L81" s="313"/>
      <c r="M81" s="313"/>
      <c r="N81" s="313"/>
      <c r="O81" s="313"/>
      <c r="P81" s="313"/>
      <c r="Q81" s="313"/>
      <c r="R81" s="313"/>
      <c r="S81" s="313"/>
    </row>
    <row r="82" spans="1:19" ht="33" customHeight="1">
      <c r="B82" s="309" t="s">
        <v>7</v>
      </c>
      <c r="C82" s="309"/>
      <c r="D82" s="35"/>
      <c r="E82" s="15">
        <v>0</v>
      </c>
      <c r="F82" s="311" t="s">
        <v>159</v>
      </c>
      <c r="G82" s="313"/>
      <c r="H82" s="313"/>
      <c r="I82" s="313"/>
      <c r="J82" s="313"/>
      <c r="K82" s="313"/>
      <c r="L82" s="313"/>
      <c r="M82" s="313"/>
      <c r="N82" s="313"/>
      <c r="O82" s="313"/>
      <c r="P82" s="313"/>
      <c r="Q82" s="313"/>
      <c r="R82" s="313"/>
      <c r="S82" s="313"/>
    </row>
    <row r="83" spans="1:19" ht="15.75">
      <c r="B83" s="23" t="s">
        <v>1</v>
      </c>
      <c r="E83" s="16">
        <f>+E80-E81-E82</f>
        <v>0</v>
      </c>
      <c r="O83" s="36"/>
    </row>
    <row r="84" spans="1:19" ht="15.75">
      <c r="B84" s="23" t="s">
        <v>153</v>
      </c>
      <c r="E84" s="16">
        <f>+E83/12</f>
        <v>0</v>
      </c>
      <c r="F84" s="75" t="s">
        <v>155</v>
      </c>
      <c r="O84" s="36"/>
    </row>
    <row r="85" spans="1:19" ht="15.75">
      <c r="B85" s="30" t="s">
        <v>107</v>
      </c>
      <c r="E85" s="76">
        <f>+E84*2.5</f>
        <v>0</v>
      </c>
      <c r="F85" s="75"/>
      <c r="O85" s="36"/>
    </row>
    <row r="86" spans="1:19">
      <c r="B86" s="33"/>
      <c r="C86" s="33"/>
      <c r="D86" s="33"/>
      <c r="E86" s="33"/>
      <c r="F86" s="33"/>
      <c r="G86" s="33"/>
      <c r="H86" s="33"/>
      <c r="I86" s="33"/>
      <c r="J86" s="33"/>
      <c r="K86" s="33"/>
      <c r="L86" s="33"/>
      <c r="M86" s="33"/>
      <c r="N86" s="33"/>
      <c r="O86" s="33"/>
      <c r="P86" s="34"/>
    </row>
    <row r="87" spans="1:19" ht="15" customHeight="1">
      <c r="A87" s="43">
        <v>7</v>
      </c>
      <c r="B87" s="23" t="s">
        <v>135</v>
      </c>
      <c r="D87" s="26"/>
      <c r="E87" s="32"/>
      <c r="F87" s="32"/>
      <c r="O87" s="37"/>
      <c r="P87" s="38"/>
      <c r="S87" s="17">
        <v>0</v>
      </c>
    </row>
    <row r="88" spans="1:19" ht="30.75" customHeight="1">
      <c r="B88" s="322" t="s">
        <v>180</v>
      </c>
      <c r="C88" s="322"/>
      <c r="D88" s="322"/>
      <c r="E88" s="322"/>
      <c r="F88" s="322"/>
      <c r="G88" s="322"/>
      <c r="H88" s="322"/>
      <c r="I88" s="322"/>
      <c r="J88" s="322"/>
      <c r="K88" s="322"/>
      <c r="L88" s="322"/>
      <c r="M88" s="322"/>
      <c r="O88" s="326" t="s">
        <v>39</v>
      </c>
      <c r="P88" s="326"/>
    </row>
    <row r="89" spans="1:19">
      <c r="B89" s="26" t="s">
        <v>19</v>
      </c>
      <c r="J89" s="50"/>
      <c r="O89" s="318">
        <v>50000</v>
      </c>
      <c r="P89" s="318"/>
    </row>
    <row r="90" spans="1:19">
      <c r="B90" s="26" t="s">
        <v>123</v>
      </c>
      <c r="D90" s="26"/>
      <c r="J90" s="50"/>
      <c r="L90" s="39"/>
      <c r="O90" s="318">
        <v>700000</v>
      </c>
      <c r="P90" s="318"/>
    </row>
    <row r="91" spans="1:19">
      <c r="B91" s="26" t="s">
        <v>20</v>
      </c>
      <c r="D91" s="26"/>
      <c r="J91" s="50"/>
      <c r="O91" s="318"/>
      <c r="P91" s="318"/>
    </row>
    <row r="92" spans="1:19">
      <c r="B92" s="26" t="s">
        <v>21</v>
      </c>
      <c r="D92" s="26"/>
      <c r="J92" s="50"/>
      <c r="O92" s="318">
        <v>150000</v>
      </c>
      <c r="P92" s="318"/>
    </row>
    <row r="93" spans="1:19">
      <c r="B93" s="58" t="s">
        <v>176</v>
      </c>
      <c r="C93" s="56"/>
      <c r="D93" s="58"/>
      <c r="E93" s="56"/>
      <c r="J93" s="50"/>
      <c r="O93" s="318">
        <v>50000</v>
      </c>
      <c r="P93" s="318"/>
    </row>
    <row r="94" spans="1:19">
      <c r="B94" s="58" t="s">
        <v>177</v>
      </c>
      <c r="C94" s="56"/>
      <c r="D94" s="58"/>
      <c r="E94" s="56"/>
      <c r="J94" s="50"/>
      <c r="O94" s="318">
        <v>50000</v>
      </c>
      <c r="P94" s="318"/>
    </row>
    <row r="95" spans="1:19">
      <c r="B95" s="58" t="s">
        <v>179</v>
      </c>
      <c r="C95" s="56"/>
      <c r="D95" s="58"/>
      <c r="E95" s="56"/>
      <c r="J95" s="50"/>
      <c r="O95" s="318"/>
      <c r="P95" s="318"/>
    </row>
    <row r="96" spans="1:19">
      <c r="B96" s="58" t="s">
        <v>178</v>
      </c>
      <c r="C96" s="29"/>
      <c r="D96" s="26"/>
      <c r="J96" s="50"/>
      <c r="O96" s="318"/>
      <c r="P96" s="318"/>
    </row>
    <row r="97" spans="2:16">
      <c r="B97" s="27" t="s">
        <v>128</v>
      </c>
      <c r="D97" s="26"/>
      <c r="J97" s="51">
        <f>SUM(J89:J96)</f>
        <v>0</v>
      </c>
      <c r="K97" s="52"/>
      <c r="O97" s="323">
        <f>SUM(O89:O96)</f>
        <v>1000000</v>
      </c>
      <c r="P97" s="324"/>
    </row>
    <row r="98" spans="2:16">
      <c r="B98" s="26" t="s">
        <v>38</v>
      </c>
      <c r="D98" s="26"/>
      <c r="J98" s="59" t="e">
        <f>+(J89+J91+J92+J96)/J97</f>
        <v>#DIV/0!</v>
      </c>
      <c r="K98" s="30" t="s">
        <v>143</v>
      </c>
      <c r="O98" s="325">
        <f>+(O89+O91+O92+O96)/O97</f>
        <v>0.2</v>
      </c>
      <c r="P98" s="325"/>
    </row>
    <row r="99" spans="2:16">
      <c r="B99" s="26"/>
      <c r="D99" s="26"/>
      <c r="J99" s="40"/>
      <c r="K99" s="30"/>
      <c r="O99" s="40"/>
      <c r="P99" s="40"/>
    </row>
    <row r="100" spans="2:16">
      <c r="B100" s="26"/>
      <c r="D100" s="26"/>
      <c r="J100" s="40"/>
      <c r="K100" s="30"/>
      <c r="O100" s="40"/>
      <c r="P100" s="40"/>
    </row>
    <row r="101" spans="2:16">
      <c r="B101" s="26"/>
      <c r="D101" s="26"/>
      <c r="J101" s="40"/>
      <c r="K101" s="30"/>
      <c r="O101" s="40"/>
      <c r="P101" s="40"/>
    </row>
    <row r="102" spans="2:16">
      <c r="B102" s="26"/>
      <c r="D102" s="26"/>
      <c r="J102" s="40"/>
      <c r="K102" s="30"/>
      <c r="O102" s="40"/>
      <c r="P102" s="40"/>
    </row>
    <row r="103" spans="2:16">
      <c r="B103" s="26"/>
      <c r="D103" s="26"/>
      <c r="J103" s="40"/>
      <c r="K103" s="30"/>
      <c r="O103" s="40"/>
      <c r="P103" s="40"/>
    </row>
    <row r="104" spans="2:16">
      <c r="B104" s="26"/>
      <c r="D104" s="26"/>
      <c r="J104" s="40"/>
      <c r="K104" s="30"/>
      <c r="O104" s="40"/>
      <c r="P104" s="40"/>
    </row>
    <row r="105" spans="2:16">
      <c r="B105" s="26"/>
      <c r="D105" s="26"/>
      <c r="J105" s="40"/>
      <c r="K105" s="30"/>
      <c r="O105" s="40"/>
      <c r="P105" s="40"/>
    </row>
    <row r="106" spans="2:16">
      <c r="B106" s="26"/>
      <c r="D106" s="26"/>
      <c r="J106" s="40"/>
      <c r="K106" s="30"/>
      <c r="O106" s="40"/>
      <c r="P106" s="40"/>
    </row>
    <row r="107" spans="2:16">
      <c r="B107" s="26"/>
      <c r="D107" s="26"/>
      <c r="J107" s="40"/>
      <c r="K107" s="30"/>
      <c r="M107" s="40"/>
      <c r="N107" s="40"/>
    </row>
    <row r="120" ht="15" customHeight="1"/>
    <row r="121" ht="15" customHeight="1"/>
    <row r="122" ht="15" customHeight="1"/>
  </sheetData>
  <sheetProtection formatCells="0" formatColumns="0" formatRows="0" insertColumns="0" insertRows="0" insertHyperlinks="0" deleteColumns="0" deleteRows="0" sort="0" autoFilter="0" pivotTables="0"/>
  <mergeCells count="72">
    <mergeCell ref="C48:Q48"/>
    <mergeCell ref="B35:Q35"/>
    <mergeCell ref="B30:Q30"/>
    <mergeCell ref="C31:R31"/>
    <mergeCell ref="C32:R32"/>
    <mergeCell ref="C33:R33"/>
    <mergeCell ref="B36:R36"/>
    <mergeCell ref="C43:R43"/>
    <mergeCell ref="C39:N39"/>
    <mergeCell ref="C40:N40"/>
    <mergeCell ref="C42:R42"/>
    <mergeCell ref="C41:R41"/>
    <mergeCell ref="C26:R26"/>
    <mergeCell ref="C25:R25"/>
    <mergeCell ref="C24:R24"/>
    <mergeCell ref="C23:R23"/>
    <mergeCell ref="C20:N20"/>
    <mergeCell ref="C29:R29"/>
    <mergeCell ref="C28:R28"/>
    <mergeCell ref="C27:R27"/>
    <mergeCell ref="C37:N37"/>
    <mergeCell ref="C38:N38"/>
    <mergeCell ref="O88:P88"/>
    <mergeCell ref="F75:S75"/>
    <mergeCell ref="F82:S82"/>
    <mergeCell ref="B81:C81"/>
    <mergeCell ref="F79:S79"/>
    <mergeCell ref="O97:P97"/>
    <mergeCell ref="O98:P98"/>
    <mergeCell ref="O89:P89"/>
    <mergeCell ref="O90:P90"/>
    <mergeCell ref="O91:P91"/>
    <mergeCell ref="O92:P92"/>
    <mergeCell ref="O93:P93"/>
    <mergeCell ref="O95:P95"/>
    <mergeCell ref="O94:P94"/>
    <mergeCell ref="B61:R61"/>
    <mergeCell ref="B57:R57"/>
    <mergeCell ref="B55:R55"/>
    <mergeCell ref="C22:R22"/>
    <mergeCell ref="O96:P96"/>
    <mergeCell ref="B49:Q49"/>
    <mergeCell ref="C50:R50"/>
    <mergeCell ref="C51:R51"/>
    <mergeCell ref="C52:R52"/>
    <mergeCell ref="C45:Q45"/>
    <mergeCell ref="C46:Q46"/>
    <mergeCell ref="C47:Q47"/>
    <mergeCell ref="B88:M88"/>
    <mergeCell ref="C73:L73"/>
    <mergeCell ref="C71:L71"/>
    <mergeCell ref="F78:S78"/>
    <mergeCell ref="B70:O70"/>
    <mergeCell ref="B82:C82"/>
    <mergeCell ref="L65:R65"/>
    <mergeCell ref="F76:S76"/>
    <mergeCell ref="F77:S77"/>
    <mergeCell ref="F81:S81"/>
    <mergeCell ref="B67:R67"/>
    <mergeCell ref="C72:L72"/>
    <mergeCell ref="B3:S3"/>
    <mergeCell ref="B6:S6"/>
    <mergeCell ref="C21:M21"/>
    <mergeCell ref="C19:N19"/>
    <mergeCell ref="C18:N18"/>
    <mergeCell ref="B11:R11"/>
    <mergeCell ref="C13:R13"/>
    <mergeCell ref="C14:N14"/>
    <mergeCell ref="C15:N15"/>
    <mergeCell ref="C17:R17"/>
    <mergeCell ref="E8:L8"/>
    <mergeCell ref="E9:F9"/>
  </mergeCells>
  <conditionalFormatting sqref="M107 J98:J107 O98:O106">
    <cfRule type="cellIs" priority="8" operator="greaterThan">
      <formula>0.4</formula>
    </cfRule>
  </conditionalFormatting>
  <conditionalFormatting sqref="J98:J106">
    <cfRule type="expression" dxfId="5" priority="1">
      <formula>$J$98&gt;40%</formula>
    </cfRule>
  </conditionalFormatting>
  <dataValidations count="1">
    <dataValidation type="list" allowBlank="1" showInputMessage="1" showErrorMessage="1" sqref="S65:S66">
      <formula1>YN</formula1>
    </dataValidation>
  </dataValidations>
  <pageMargins left="0.25" right="0.25" top="0.75" bottom="0.75" header="0.3" footer="0.3"/>
  <pageSetup scale="70" fitToHeight="0" orientation="landscape" r:id="rId1"/>
  <headerFooter>
    <oddHeader xml:space="preserve">&amp;C&amp;14&amp;KFF0000
</oddHeader>
  </headerFooter>
  <rowBreaks count="1" manualBreakCount="1">
    <brk id="6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Data!$A$1:$A$2</xm:f>
          </x14:formula1>
          <xm:sqref>S57:S60 S67:S68</xm:sqref>
        </x14:dataValidation>
        <x14:dataValidation type="list" allowBlank="1" showInputMessage="1" showErrorMessage="1">
          <x14:formula1>
            <xm:f>Data!$A$13:$A$14</xm:f>
          </x14:formula1>
          <xm:sqref>S55</xm:sqref>
        </x14:dataValidation>
        <x14:dataValidation type="list" allowBlank="1" showInputMessage="1" showErrorMessage="1">
          <x14:formula1>
            <xm:f>Data!$A$16:$A$17</xm:f>
          </x14:formula1>
          <xm:sqref>S61:S62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T39"/>
  <sheetViews>
    <sheetView showGridLines="0" zoomScale="90" zoomScaleNormal="90" workbookViewId="0">
      <selection activeCell="S30" sqref="S30"/>
    </sheetView>
  </sheetViews>
  <sheetFormatPr defaultRowHeight="15"/>
  <cols>
    <col min="1" max="1" width="3.42578125" style="43" customWidth="1"/>
    <col min="2" max="2" width="4" style="23" customWidth="1"/>
    <col min="3" max="3" width="12.5703125" style="23" customWidth="1"/>
    <col min="4" max="5" width="14.140625" style="23" customWidth="1"/>
    <col min="6" max="6" width="5.28515625" style="23" customWidth="1"/>
    <col min="7" max="9" width="9.140625" style="23"/>
    <col min="10" max="10" width="12.42578125" style="23" customWidth="1"/>
    <col min="11" max="11" width="11.85546875" style="23" customWidth="1"/>
    <col min="12" max="12" width="13.28515625" style="23" customWidth="1"/>
    <col min="13" max="14" width="9.140625" style="23"/>
    <col min="15" max="15" width="9.140625" style="23" customWidth="1"/>
    <col min="16" max="16" width="12.42578125" style="23" customWidth="1"/>
    <col min="17" max="17" width="7.28515625" style="23" customWidth="1"/>
    <col min="18" max="18" width="7.5703125" style="23" customWidth="1"/>
    <col min="19" max="19" width="19.7109375" style="23" customWidth="1"/>
    <col min="20" max="16384" width="9.140625" style="23"/>
  </cols>
  <sheetData>
    <row r="3" spans="1:19" ht="18.75">
      <c r="B3" s="333" t="s">
        <v>5</v>
      </c>
      <c r="C3" s="333"/>
      <c r="D3" s="333"/>
      <c r="E3" s="333"/>
      <c r="F3" s="333"/>
      <c r="G3" s="333"/>
      <c r="H3" s="333"/>
      <c r="I3" s="333"/>
      <c r="J3" s="333"/>
      <c r="K3" s="333"/>
      <c r="L3" s="333"/>
      <c r="M3" s="333"/>
      <c r="N3" s="333"/>
      <c r="O3" s="333"/>
      <c r="P3" s="333"/>
      <c r="Q3" s="333"/>
      <c r="R3" s="333"/>
      <c r="S3" s="333"/>
    </row>
    <row r="4" spans="1:19">
      <c r="B4" s="104"/>
      <c r="C4" s="104"/>
      <c r="D4" s="104"/>
      <c r="E4" s="104"/>
      <c r="F4" s="104"/>
      <c r="G4" s="104"/>
      <c r="H4" s="104"/>
      <c r="I4" s="104"/>
      <c r="J4" s="104"/>
      <c r="K4" s="104"/>
      <c r="L4" s="104"/>
      <c r="M4" s="104"/>
      <c r="N4" s="104"/>
      <c r="O4" s="104"/>
      <c r="P4" s="104"/>
      <c r="Q4" s="104"/>
      <c r="R4" s="104"/>
      <c r="S4" s="104"/>
    </row>
    <row r="5" spans="1:19">
      <c r="B5" s="104"/>
      <c r="C5" s="104"/>
      <c r="D5" s="104"/>
      <c r="E5" s="104"/>
      <c r="F5" s="104"/>
      <c r="G5" s="104"/>
      <c r="H5" s="104"/>
      <c r="I5" s="104"/>
      <c r="J5" s="104"/>
      <c r="K5" s="104"/>
      <c r="L5" s="104"/>
      <c r="M5" s="104"/>
      <c r="N5" s="104"/>
      <c r="O5" s="104"/>
      <c r="P5" s="104"/>
      <c r="Q5" s="104"/>
      <c r="R5" s="104"/>
      <c r="S5" s="104"/>
    </row>
    <row r="6" spans="1:19" ht="15" customHeight="1">
      <c r="B6" s="296" t="s">
        <v>127</v>
      </c>
      <c r="C6" s="296"/>
      <c r="D6" s="296"/>
      <c r="E6" s="296"/>
      <c r="F6" s="296"/>
      <c r="G6" s="296"/>
      <c r="H6" s="296"/>
      <c r="I6" s="296"/>
      <c r="J6" s="296"/>
      <c r="K6" s="296"/>
      <c r="L6" s="296"/>
      <c r="M6" s="296"/>
      <c r="N6" s="296"/>
      <c r="O6" s="296"/>
      <c r="P6" s="296"/>
      <c r="Q6" s="296"/>
      <c r="R6" s="296"/>
      <c r="S6" s="296"/>
    </row>
    <row r="7" spans="1:19">
      <c r="B7" s="104"/>
      <c r="C7" s="104"/>
      <c r="D7" s="104"/>
      <c r="E7" s="104"/>
      <c r="F7" s="104"/>
      <c r="G7" s="104"/>
      <c r="H7" s="104"/>
      <c r="I7" s="104"/>
      <c r="J7" s="104"/>
      <c r="K7" s="104"/>
      <c r="L7" s="104"/>
    </row>
    <row r="8" spans="1:19">
      <c r="B8" s="105" t="s">
        <v>6</v>
      </c>
      <c r="C8" s="104"/>
      <c r="D8" s="104"/>
      <c r="E8" s="306"/>
      <c r="F8" s="306"/>
      <c r="G8" s="306"/>
      <c r="H8" s="306"/>
      <c r="I8" s="306"/>
      <c r="J8" s="306"/>
      <c r="K8" s="306"/>
      <c r="L8" s="306"/>
    </row>
    <row r="9" spans="1:19">
      <c r="D9" s="26"/>
      <c r="E9" s="128"/>
      <c r="F9" s="128"/>
      <c r="N9" s="56"/>
      <c r="O9" s="56"/>
      <c r="P9" s="56"/>
      <c r="Q9" s="56"/>
      <c r="R9" s="56"/>
      <c r="S9" s="56"/>
    </row>
    <row r="10" spans="1:19" ht="18" customHeight="1">
      <c r="A10" s="158"/>
      <c r="B10" s="181" t="s">
        <v>285</v>
      </c>
      <c r="C10" s="109"/>
      <c r="D10" s="182"/>
      <c r="E10" s="107"/>
      <c r="F10" s="107"/>
      <c r="G10" s="109"/>
      <c r="H10" s="109"/>
      <c r="I10" s="109"/>
      <c r="J10" s="109"/>
      <c r="K10" s="109"/>
      <c r="L10" s="109"/>
      <c r="M10" s="109"/>
      <c r="N10" s="109"/>
      <c r="O10" s="109"/>
      <c r="P10" s="109"/>
      <c r="Q10" s="109"/>
      <c r="R10" s="109"/>
      <c r="S10" s="109"/>
    </row>
    <row r="11" spans="1:19" ht="18" customHeight="1">
      <c r="B11" s="30"/>
      <c r="C11" s="29" t="s">
        <v>286</v>
      </c>
      <c r="D11" s="26"/>
      <c r="E11" s="32"/>
      <c r="F11" s="32"/>
    </row>
    <row r="12" spans="1:19" ht="18" customHeight="1">
      <c r="B12" s="30"/>
      <c r="D12" s="26"/>
      <c r="E12" s="32"/>
      <c r="F12" s="32"/>
    </row>
    <row r="13" spans="1:19" ht="18" customHeight="1">
      <c r="B13" s="30"/>
      <c r="D13" s="26"/>
      <c r="E13" s="32"/>
      <c r="F13" s="32"/>
    </row>
    <row r="14" spans="1:19" ht="18" customHeight="1">
      <c r="A14" s="43">
        <v>1</v>
      </c>
      <c r="B14" s="334" t="s">
        <v>259</v>
      </c>
      <c r="C14" s="334"/>
      <c r="D14" s="334"/>
      <c r="E14" s="334"/>
      <c r="F14" s="334"/>
      <c r="G14" s="334"/>
      <c r="H14" s="334"/>
      <c r="I14" s="334"/>
      <c r="J14" s="334"/>
      <c r="K14" s="334"/>
      <c r="L14" s="334"/>
      <c r="M14" s="334"/>
      <c r="N14" s="334"/>
      <c r="O14" s="334"/>
      <c r="P14" s="334"/>
      <c r="Q14" s="334"/>
      <c r="R14" s="334"/>
      <c r="S14" s="102"/>
    </row>
    <row r="15" spans="1:19" ht="6" customHeight="1">
      <c r="B15" s="146"/>
      <c r="C15" s="146"/>
      <c r="D15" s="146"/>
      <c r="E15" s="146"/>
      <c r="F15" s="146"/>
      <c r="G15" s="146"/>
      <c r="H15" s="146"/>
      <c r="I15" s="146"/>
      <c r="J15" s="146"/>
      <c r="K15" s="146"/>
      <c r="L15" s="146"/>
      <c r="M15" s="146"/>
      <c r="N15" s="146"/>
      <c r="O15" s="146"/>
      <c r="P15" s="146"/>
      <c r="Q15" s="146"/>
      <c r="R15" s="146"/>
    </row>
    <row r="16" spans="1:19" ht="18" customHeight="1">
      <c r="B16" s="30" t="s">
        <v>264</v>
      </c>
      <c r="C16" s="335" t="s">
        <v>335</v>
      </c>
      <c r="D16" s="335"/>
      <c r="E16" s="335"/>
      <c r="F16" s="335"/>
      <c r="G16" s="335"/>
      <c r="H16" s="335"/>
      <c r="I16" s="335"/>
      <c r="J16" s="335"/>
      <c r="K16" s="335"/>
      <c r="L16" s="335"/>
      <c r="M16" s="335"/>
      <c r="N16" s="335"/>
      <c r="O16" s="335"/>
      <c r="P16" s="335"/>
      <c r="Q16" s="335"/>
      <c r="R16" s="335"/>
      <c r="S16" s="102"/>
    </row>
    <row r="17" spans="1:19" ht="18" customHeight="1">
      <c r="B17" s="30"/>
      <c r="D17" s="26"/>
      <c r="E17" s="32"/>
      <c r="F17" s="32"/>
    </row>
    <row r="18" spans="1:19" s="56" customFormat="1" ht="18" customHeight="1">
      <c r="A18" s="129">
        <v>2</v>
      </c>
      <c r="B18" s="130" t="s">
        <v>251</v>
      </c>
      <c r="C18" s="130"/>
      <c r="D18" s="130"/>
      <c r="E18" s="130"/>
      <c r="F18" s="130"/>
      <c r="G18" s="130"/>
      <c r="H18" s="130"/>
      <c r="I18" s="130"/>
      <c r="J18" s="130"/>
      <c r="K18" s="130"/>
      <c r="L18" s="130"/>
      <c r="M18" s="130"/>
      <c r="N18" s="130"/>
      <c r="O18" s="130"/>
      <c r="P18" s="130"/>
      <c r="Q18" s="130"/>
      <c r="R18" s="130"/>
      <c r="S18" s="102"/>
    </row>
    <row r="19" spans="1:19" s="56" customFormat="1" ht="18" customHeight="1">
      <c r="A19" s="129"/>
      <c r="B19" s="131"/>
      <c r="C19" s="130"/>
      <c r="D19" s="130"/>
      <c r="E19" s="130"/>
      <c r="F19" s="130"/>
      <c r="G19" s="130"/>
      <c r="H19" s="130"/>
      <c r="I19" s="130"/>
      <c r="J19" s="130"/>
      <c r="K19" s="130"/>
      <c r="L19" s="130"/>
      <c r="M19" s="130"/>
      <c r="N19" s="130"/>
      <c r="O19" s="130"/>
      <c r="P19" s="130"/>
      <c r="Q19" s="132"/>
      <c r="R19" s="132"/>
      <c r="S19" s="101"/>
    </row>
    <row r="20" spans="1:19" s="56" customFormat="1" ht="18" customHeight="1">
      <c r="A20" s="129">
        <v>3</v>
      </c>
      <c r="B20" s="130" t="s">
        <v>311</v>
      </c>
      <c r="C20" s="130"/>
      <c r="D20" s="130"/>
      <c r="E20" s="130"/>
      <c r="F20" s="130"/>
      <c r="G20" s="130"/>
      <c r="H20" s="130"/>
      <c r="I20" s="130"/>
      <c r="J20" s="130"/>
      <c r="K20" s="130"/>
      <c r="L20" s="130"/>
      <c r="M20" s="130"/>
      <c r="N20" s="130"/>
      <c r="O20" s="130"/>
      <c r="P20" s="130"/>
      <c r="Q20" s="130"/>
      <c r="R20" s="130"/>
      <c r="S20" s="102"/>
    </row>
    <row r="21" spans="1:19" s="56" customFormat="1" ht="39" customHeight="1">
      <c r="A21" s="129"/>
      <c r="B21" s="332" t="s">
        <v>347</v>
      </c>
      <c r="C21" s="332"/>
      <c r="D21" s="332"/>
      <c r="E21" s="332"/>
      <c r="F21" s="332"/>
      <c r="G21" s="332"/>
      <c r="H21" s="332"/>
      <c r="I21" s="332"/>
      <c r="J21" s="332"/>
      <c r="K21" s="332"/>
      <c r="L21" s="332"/>
      <c r="M21" s="332"/>
      <c r="N21" s="332"/>
      <c r="O21" s="332"/>
      <c r="P21" s="332"/>
      <c r="Q21" s="130"/>
      <c r="R21" s="130"/>
    </row>
    <row r="22" spans="1:19" s="56" customFormat="1" ht="18" customHeight="1">
      <c r="A22" s="133"/>
      <c r="B22" s="212" t="s">
        <v>312</v>
      </c>
      <c r="C22" s="212"/>
      <c r="D22" s="212"/>
      <c r="E22" s="213"/>
      <c r="F22" s="213"/>
      <c r="G22" s="134"/>
      <c r="H22" s="134"/>
      <c r="I22" s="134"/>
      <c r="J22" s="134"/>
      <c r="K22" s="134"/>
      <c r="L22" s="134"/>
      <c r="M22" s="134"/>
      <c r="N22" s="134"/>
      <c r="O22" s="134"/>
      <c r="P22" s="134"/>
      <c r="Q22" s="134"/>
      <c r="R22" s="134"/>
    </row>
    <row r="23" spans="1:19" s="56" customFormat="1" ht="12.75" customHeight="1">
      <c r="A23" s="133"/>
      <c r="B23" s="212"/>
      <c r="C23" s="212"/>
      <c r="D23" s="212"/>
      <c r="E23" s="213"/>
      <c r="F23" s="213"/>
      <c r="G23" s="134"/>
      <c r="H23" s="134"/>
      <c r="I23" s="134"/>
      <c r="J23" s="134"/>
      <c r="K23" s="134"/>
      <c r="L23" s="134"/>
      <c r="M23" s="134"/>
      <c r="N23" s="134"/>
      <c r="O23" s="134"/>
      <c r="P23" s="134"/>
      <c r="Q23" s="134"/>
      <c r="R23" s="134"/>
    </row>
    <row r="24" spans="1:19" s="56" customFormat="1" ht="18" customHeight="1">
      <c r="A24" s="133">
        <v>4</v>
      </c>
      <c r="B24" s="130" t="s">
        <v>313</v>
      </c>
      <c r="C24" s="212"/>
      <c r="D24" s="212"/>
      <c r="E24" s="213"/>
      <c r="F24" s="213"/>
      <c r="G24" s="134"/>
      <c r="H24" s="134"/>
      <c r="I24" s="134"/>
      <c r="J24" s="134"/>
      <c r="K24" s="134"/>
      <c r="L24" s="134"/>
      <c r="M24" s="134"/>
      <c r="N24" s="134"/>
      <c r="O24" s="134"/>
      <c r="P24" s="134"/>
      <c r="Q24" s="134"/>
      <c r="R24" s="134"/>
      <c r="S24" s="102"/>
    </row>
    <row r="25" spans="1:19" s="56" customFormat="1" ht="8.25" customHeight="1">
      <c r="A25" s="133"/>
      <c r="B25" s="130"/>
      <c r="C25" s="212"/>
      <c r="D25" s="212"/>
      <c r="E25" s="213"/>
      <c r="F25" s="213"/>
      <c r="G25" s="134"/>
      <c r="H25" s="134"/>
      <c r="I25" s="134"/>
      <c r="J25" s="134"/>
      <c r="K25" s="134"/>
      <c r="L25" s="134"/>
      <c r="M25" s="134"/>
      <c r="N25" s="134"/>
      <c r="O25" s="134"/>
      <c r="P25" s="134"/>
      <c r="Q25" s="134"/>
      <c r="R25" s="134"/>
    </row>
    <row r="26" spans="1:19" s="56" customFormat="1" ht="18" customHeight="1">
      <c r="A26" s="133"/>
      <c r="B26" s="131" t="s">
        <v>320</v>
      </c>
      <c r="C26" s="130" t="s">
        <v>323</v>
      </c>
      <c r="D26" s="212"/>
      <c r="E26" s="213"/>
      <c r="F26" s="213"/>
      <c r="G26" s="134"/>
      <c r="H26" s="134"/>
      <c r="I26" s="134"/>
      <c r="J26" s="134"/>
      <c r="K26" s="134"/>
      <c r="L26" s="134"/>
      <c r="M26" s="134"/>
      <c r="N26" s="134"/>
      <c r="O26" s="134"/>
      <c r="P26" s="134"/>
      <c r="Q26" s="134"/>
      <c r="R26" s="134"/>
      <c r="S26" s="102"/>
    </row>
    <row r="27" spans="1:19" s="56" customFormat="1" ht="12.75" customHeight="1">
      <c r="A27" s="133"/>
      <c r="B27" s="130"/>
      <c r="C27" s="214" t="str">
        <f>IF(S26="Yes","SBA requires that you refinance your EIDL loan with your PPP loan if it was used for payroll cossts","")</f>
        <v/>
      </c>
      <c r="D27" s="212"/>
      <c r="E27" s="213"/>
      <c r="F27" s="213"/>
      <c r="G27" s="134"/>
      <c r="H27" s="134"/>
      <c r="I27" s="134"/>
      <c r="J27" s="134"/>
      <c r="K27" s="134"/>
      <c r="L27" s="134"/>
      <c r="M27" s="134"/>
      <c r="N27" s="134"/>
      <c r="O27" s="134"/>
      <c r="P27" s="134"/>
      <c r="Q27" s="134"/>
      <c r="R27" s="134"/>
    </row>
    <row r="28" spans="1:19" s="56" customFormat="1" ht="18" customHeight="1">
      <c r="A28" s="133"/>
      <c r="B28" s="131" t="s">
        <v>321</v>
      </c>
      <c r="C28" s="130" t="s">
        <v>322</v>
      </c>
      <c r="D28" s="212"/>
      <c r="E28" s="213"/>
      <c r="F28" s="213"/>
      <c r="G28" s="134"/>
      <c r="H28" s="134"/>
      <c r="I28" s="134"/>
      <c r="J28" s="134"/>
      <c r="K28" s="134"/>
      <c r="L28" s="134"/>
      <c r="M28" s="134"/>
      <c r="N28" s="134"/>
      <c r="O28" s="134"/>
      <c r="P28" s="134"/>
      <c r="Q28" s="134"/>
      <c r="R28" s="134"/>
      <c r="S28" s="102"/>
    </row>
    <row r="29" spans="1:19" s="56" customFormat="1" ht="18" customHeight="1">
      <c r="A29" s="133"/>
      <c r="B29" s="131"/>
      <c r="C29" s="130"/>
      <c r="D29" s="212"/>
      <c r="E29" s="213"/>
      <c r="F29" s="213"/>
      <c r="G29" s="134"/>
      <c r="H29" s="134"/>
      <c r="I29" s="134"/>
      <c r="J29" s="134"/>
      <c r="K29" s="134"/>
      <c r="L29" s="134"/>
      <c r="M29" s="134"/>
      <c r="N29" s="134"/>
      <c r="O29" s="134"/>
      <c r="P29" s="134"/>
      <c r="Q29" s="134"/>
      <c r="R29" s="134"/>
    </row>
    <row r="30" spans="1:19">
      <c r="B30" s="160" t="s">
        <v>267</v>
      </c>
      <c r="C30" s="161"/>
      <c r="D30" s="161"/>
      <c r="E30" s="161"/>
      <c r="F30" s="161"/>
      <c r="G30" s="161"/>
      <c r="H30" s="161"/>
      <c r="I30" s="161"/>
      <c r="J30" s="161"/>
      <c r="K30" s="161"/>
      <c r="L30" s="161"/>
      <c r="M30" s="161"/>
      <c r="N30" s="161"/>
      <c r="O30" s="161"/>
      <c r="P30" s="161"/>
      <c r="Q30" s="161"/>
      <c r="R30" s="161"/>
    </row>
    <row r="31" spans="1:19" ht="6.75" customHeight="1">
      <c r="B31" s="160"/>
      <c r="C31" s="160"/>
      <c r="D31" s="161"/>
      <c r="E31" s="161"/>
      <c r="F31" s="161"/>
      <c r="G31" s="161"/>
      <c r="H31" s="161"/>
      <c r="I31" s="161"/>
      <c r="J31" s="161"/>
      <c r="K31" s="161"/>
      <c r="L31" s="161"/>
      <c r="M31" s="161"/>
      <c r="N31" s="161"/>
      <c r="O31" s="161"/>
      <c r="P31" s="161"/>
      <c r="Q31" s="161"/>
      <c r="R31" s="161"/>
      <c r="S31" s="161"/>
    </row>
    <row r="32" spans="1:19" ht="12.75" customHeight="1">
      <c r="B32" s="160"/>
      <c r="C32" s="180" t="s">
        <v>281</v>
      </c>
      <c r="D32" s="161"/>
      <c r="E32" s="161"/>
      <c r="F32" s="161"/>
      <c r="G32" s="161"/>
      <c r="H32" s="161"/>
      <c r="I32" s="161"/>
      <c r="J32" s="161"/>
      <c r="K32" s="161"/>
      <c r="L32" s="161"/>
      <c r="M32" s="161"/>
      <c r="N32" s="161"/>
      <c r="O32" s="161"/>
      <c r="P32" s="161"/>
      <c r="Q32" s="161"/>
      <c r="R32" s="161"/>
      <c r="S32" s="161"/>
    </row>
    <row r="33" spans="2:20">
      <c r="C33" s="23" t="s">
        <v>278</v>
      </c>
      <c r="G33" s="336" t="s">
        <v>282</v>
      </c>
      <c r="H33" s="336"/>
      <c r="I33" s="336"/>
      <c r="J33" s="336"/>
    </row>
    <row r="34" spans="2:20">
      <c r="C34" s="23" t="s">
        <v>365</v>
      </c>
      <c r="G34" s="336" t="s">
        <v>379</v>
      </c>
      <c r="H34" s="336"/>
      <c r="I34" s="336"/>
      <c r="J34" s="336"/>
    </row>
    <row r="35" spans="2:20">
      <c r="C35" s="23" t="s">
        <v>366</v>
      </c>
      <c r="G35" s="336" t="s">
        <v>369</v>
      </c>
      <c r="H35" s="336"/>
      <c r="I35" s="336"/>
      <c r="J35" s="336"/>
      <c r="K35" s="336"/>
    </row>
    <row r="36" spans="2:20">
      <c r="C36" s="23" t="s">
        <v>279</v>
      </c>
      <c r="G36" s="336" t="s">
        <v>283</v>
      </c>
      <c r="H36" s="336"/>
      <c r="I36" s="336"/>
      <c r="J36" s="336"/>
    </row>
    <row r="37" spans="2:20" s="43" customFormat="1" ht="15" customHeight="1">
      <c r="B37" s="23"/>
      <c r="C37" s="23" t="s">
        <v>280</v>
      </c>
      <c r="E37" s="23"/>
      <c r="F37" s="23"/>
      <c r="G37" s="336" t="s">
        <v>284</v>
      </c>
      <c r="H37" s="336"/>
      <c r="I37" s="336"/>
      <c r="J37" s="23"/>
      <c r="K37" s="23"/>
      <c r="L37" s="23"/>
      <c r="M37" s="23"/>
      <c r="N37" s="23"/>
      <c r="O37" s="23"/>
      <c r="P37" s="23"/>
      <c r="Q37" s="23"/>
      <c r="R37" s="23"/>
      <c r="S37" s="23"/>
      <c r="T37" s="23"/>
    </row>
    <row r="38" spans="2:20" s="43" customFormat="1" ht="15" customHeight="1">
      <c r="B38" s="23"/>
      <c r="C38" s="23"/>
      <c r="D38" s="23"/>
      <c r="E38" s="23"/>
      <c r="F38" s="23"/>
      <c r="G38" s="23"/>
      <c r="H38" s="23"/>
      <c r="I38" s="23"/>
      <c r="J38" s="23"/>
      <c r="K38" s="23"/>
      <c r="L38" s="23"/>
      <c r="M38" s="23"/>
      <c r="N38" s="23"/>
      <c r="O38" s="23"/>
      <c r="P38" s="23"/>
      <c r="Q38" s="23"/>
      <c r="R38" s="23"/>
      <c r="S38" s="23"/>
    </row>
    <row r="39" spans="2:20" s="43" customFormat="1" ht="69.75" customHeight="1">
      <c r="B39" s="331" t="s">
        <v>393</v>
      </c>
      <c r="C39" s="331"/>
      <c r="D39" s="331"/>
      <c r="E39" s="331"/>
      <c r="F39" s="331"/>
      <c r="G39" s="331"/>
      <c r="H39" s="331"/>
      <c r="I39" s="331"/>
      <c r="J39" s="331"/>
      <c r="K39" s="331"/>
      <c r="L39" s="331"/>
      <c r="M39" s="331"/>
      <c r="N39" s="23"/>
      <c r="O39" s="23"/>
      <c r="P39" s="23"/>
      <c r="Q39" s="23"/>
      <c r="R39" s="23"/>
      <c r="S39" s="23"/>
    </row>
  </sheetData>
  <sheetProtection algorithmName="SHA-512" hashValue="Mg+RlRC5Ceiiq5kvxfUQX3KnHReLzG38Zr1grSuSVWZ3BOpu+WsOafyuH6NW50zaMg2jgOwG0ssnCvIcAxANKg==" saltValue="0SYNZMNjODlfdgaaJCTJ/A==" spinCount="100000" sheet="1" formatCells="0" formatColumns="0" formatRows="0" insertColumns="0" insertRows="0" insertHyperlinks="0" deleteColumns="0" deleteRows="0" sort="0" autoFilter="0" pivotTables="0"/>
  <mergeCells count="12">
    <mergeCell ref="B39:M39"/>
    <mergeCell ref="B21:P21"/>
    <mergeCell ref="B3:S3"/>
    <mergeCell ref="B6:S6"/>
    <mergeCell ref="E8:L8"/>
    <mergeCell ref="B14:R14"/>
    <mergeCell ref="C16:R16"/>
    <mergeCell ref="G33:J33"/>
    <mergeCell ref="G34:J34"/>
    <mergeCell ref="G35:K35"/>
    <mergeCell ref="G36:J36"/>
    <mergeCell ref="G37:I37"/>
  </mergeCells>
  <dataValidations count="2">
    <dataValidation type="list" allowBlank="1" showInputMessage="1" showErrorMessage="1" sqref="S26 S16 S28">
      <formula1>YN</formula1>
    </dataValidation>
    <dataValidation type="list" allowBlank="1" showInputMessage="1" showErrorMessage="1" sqref="S14">
      <formula1>TaxRet</formula1>
    </dataValidation>
  </dataValidations>
  <hyperlinks>
    <hyperlink ref="G33" location="'Corps &amp; Non-Profits'!A1" display="Corporations or Non Profits click here"/>
    <hyperlink ref="G34" location="'Self Employed (Net Profit)'!A1" display="Click here for Self Employed Using Net Profit"/>
    <hyperlink ref="G36" location="'Farmer-Rancher'!A1" display="Farmer-Rancher Schedule F filers click here"/>
    <hyperlink ref="G37" location="Partnership!A1" display="Partnership 1065 filers click here"/>
    <hyperlink ref="B22:F22" location="'Addendum A-Affiliate'!A1" display="Note - Click HERE to see definition of Affiliate"/>
    <hyperlink ref="G35" location="'Self Employed (Gross Income)'!A1" display="Click here for Self Empoloyed Using Gross Income"/>
  </hyperlinks>
  <pageMargins left="0.25" right="0.25" top="0.75" bottom="0.75" header="0.3" footer="0.3"/>
  <pageSetup scale="69" fitToHeight="0" orientation="landscape" r:id="rId1"/>
  <headerFooter>
    <oddHeader xml:space="preserve">&amp;C&amp;14&amp;KFF0000
</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Data!$A$1:$A$2</xm:f>
          </x14:formula1>
          <xm:sqref>S24 S20</xm:sqref>
        </x14:dataValidation>
        <x14:dataValidation type="list" allowBlank="1" showInputMessage="1" showErrorMessage="1">
          <x14:formula1>
            <xm:f>Data!$A$13:$A$14</xm:f>
          </x14:formula1>
          <xm:sqref>S18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3:U70"/>
  <sheetViews>
    <sheetView showGridLines="0" zoomScale="90" zoomScaleNormal="90" workbookViewId="0">
      <selection activeCell="E20" sqref="E20:T20"/>
    </sheetView>
  </sheetViews>
  <sheetFormatPr defaultRowHeight="15"/>
  <cols>
    <col min="1" max="1" width="3.42578125" style="43" customWidth="1"/>
    <col min="2" max="2" width="4" style="72" customWidth="1"/>
    <col min="3" max="3" width="4" style="23" customWidth="1"/>
    <col min="4" max="4" width="6.7109375" style="23" customWidth="1"/>
    <col min="5" max="5" width="11" style="23" customWidth="1"/>
    <col min="6" max="6" width="16.85546875" style="23" customWidth="1"/>
    <col min="7" max="10" width="9.140625" style="23"/>
    <col min="11" max="11" width="10.85546875" style="23" customWidth="1"/>
    <col min="12" max="12" width="14.28515625" style="23" customWidth="1"/>
    <col min="13" max="13" width="14" style="23" customWidth="1"/>
    <col min="14" max="14" width="6.5703125" style="23" customWidth="1"/>
    <col min="15" max="15" width="13.42578125" style="23" customWidth="1"/>
    <col min="16" max="16" width="12.5703125" style="23" customWidth="1"/>
    <col min="17" max="17" width="12.42578125" style="23" customWidth="1"/>
    <col min="18" max="18" width="10.42578125" style="23" customWidth="1"/>
    <col min="19" max="19" width="9.140625" style="23" customWidth="1"/>
    <col min="20" max="20" width="17.140625" style="23" customWidth="1"/>
    <col min="21" max="16384" width="9.140625" style="23"/>
  </cols>
  <sheetData>
    <row r="3" spans="1:21" ht="18.75">
      <c r="B3" s="333" t="s">
        <v>205</v>
      </c>
      <c r="C3" s="333"/>
      <c r="D3" s="333"/>
      <c r="E3" s="333"/>
      <c r="F3" s="333"/>
      <c r="G3" s="333"/>
      <c r="H3" s="333"/>
      <c r="I3" s="333"/>
      <c r="J3" s="333"/>
      <c r="K3" s="333"/>
      <c r="L3" s="333"/>
      <c r="M3" s="333"/>
      <c r="N3" s="333"/>
      <c r="O3" s="333"/>
      <c r="P3" s="333"/>
      <c r="Q3" s="333"/>
      <c r="R3" s="333"/>
      <c r="S3" s="333"/>
      <c r="T3" s="333"/>
    </row>
    <row r="4" spans="1:21">
      <c r="B4" s="135"/>
      <c r="C4" s="135"/>
      <c r="D4" s="97"/>
      <c r="E4" s="97"/>
      <c r="F4" s="97"/>
      <c r="G4" s="97"/>
      <c r="H4" s="97"/>
      <c r="I4" s="97"/>
      <c r="J4" s="97"/>
      <c r="K4" s="97"/>
      <c r="L4" s="97"/>
      <c r="M4" s="97"/>
      <c r="N4" s="97"/>
      <c r="O4" s="97"/>
      <c r="P4" s="97"/>
      <c r="Q4" s="97"/>
      <c r="R4" s="97"/>
      <c r="S4" s="97"/>
      <c r="T4" s="97"/>
    </row>
    <row r="5" spans="1:21" ht="15" customHeight="1">
      <c r="B5" s="296" t="s">
        <v>127</v>
      </c>
      <c r="C5" s="296"/>
      <c r="D5" s="296"/>
      <c r="E5" s="296"/>
      <c r="F5" s="296"/>
      <c r="G5" s="296"/>
      <c r="H5" s="296"/>
      <c r="I5" s="296"/>
      <c r="J5" s="296"/>
      <c r="K5" s="296"/>
      <c r="L5" s="296"/>
      <c r="M5" s="296"/>
      <c r="N5" s="296"/>
      <c r="O5" s="296"/>
      <c r="P5" s="296"/>
      <c r="Q5" s="296"/>
      <c r="R5" s="296"/>
      <c r="S5" s="296"/>
      <c r="T5" s="296"/>
    </row>
    <row r="6" spans="1:21">
      <c r="B6" s="135"/>
      <c r="C6" s="135"/>
      <c r="D6" s="97"/>
      <c r="E6" s="97"/>
      <c r="F6" s="97"/>
      <c r="G6" s="97"/>
      <c r="H6" s="97"/>
      <c r="I6" s="97"/>
      <c r="J6" s="97"/>
      <c r="K6" s="97"/>
      <c r="L6" s="97"/>
      <c r="M6" s="97"/>
    </row>
    <row r="7" spans="1:21">
      <c r="A7" s="139"/>
      <c r="B7" s="136" t="s">
        <v>6</v>
      </c>
      <c r="C7" s="136"/>
      <c r="D7" s="97"/>
      <c r="E7" s="97"/>
      <c r="F7" s="337">
        <f>+Questions!E8</f>
        <v>0</v>
      </c>
      <c r="G7" s="337"/>
      <c r="H7" s="337"/>
      <c r="I7" s="337"/>
      <c r="J7" s="337"/>
      <c r="K7" s="337"/>
      <c r="L7" s="337"/>
      <c r="M7" s="337"/>
    </row>
    <row r="8" spans="1:21">
      <c r="A8" s="139"/>
      <c r="B8" s="138"/>
    </row>
    <row r="9" spans="1:21" ht="18.75">
      <c r="A9" s="139"/>
      <c r="B9" s="112" t="s">
        <v>224</v>
      </c>
      <c r="C9" s="112"/>
      <c r="D9" s="110"/>
      <c r="E9" s="110"/>
      <c r="F9" s="116"/>
      <c r="G9" s="116"/>
      <c r="H9" s="116"/>
      <c r="I9" s="116"/>
      <c r="J9" s="116"/>
      <c r="K9" s="116"/>
      <c r="L9" s="116"/>
      <c r="M9" s="116"/>
      <c r="N9" s="109"/>
      <c r="O9" s="109"/>
      <c r="P9" s="109"/>
      <c r="Q9" s="109"/>
      <c r="R9" s="109"/>
      <c r="S9" s="109"/>
      <c r="T9" s="109"/>
    </row>
    <row r="10" spans="1:21" ht="18.75">
      <c r="B10" s="167"/>
      <c r="C10" s="112"/>
      <c r="D10" s="110"/>
      <c r="E10" s="110"/>
      <c r="F10" s="116"/>
      <c r="G10" s="116"/>
      <c r="H10" s="116"/>
      <c r="I10" s="116"/>
      <c r="J10" s="116"/>
      <c r="K10" s="116"/>
      <c r="L10" s="116"/>
      <c r="M10" s="116"/>
      <c r="N10" s="109"/>
      <c r="O10" s="109"/>
      <c r="P10" s="109"/>
      <c r="Q10" s="109"/>
      <c r="R10" s="109"/>
      <c r="S10" s="109"/>
      <c r="T10" s="109"/>
    </row>
    <row r="11" spans="1:21" ht="35.25" customHeight="1">
      <c r="B11" s="338" t="s">
        <v>252</v>
      </c>
      <c r="C11" s="339"/>
      <c r="D11" s="339"/>
      <c r="E11" s="339"/>
      <c r="F11" s="339"/>
      <c r="G11" s="339"/>
      <c r="H11" s="339"/>
      <c r="I11" s="339"/>
      <c r="J11" s="339"/>
      <c r="K11" s="339"/>
      <c r="L11" s="339"/>
      <c r="M11" s="339"/>
      <c r="N11" s="339"/>
      <c r="O11" s="339"/>
      <c r="P11" s="339"/>
      <c r="Q11" s="339"/>
      <c r="R11" s="339"/>
      <c r="S11" s="339"/>
      <c r="T11" s="340"/>
    </row>
    <row r="12" spans="1:21" ht="12.75" customHeight="1">
      <c r="B12" s="147"/>
      <c r="C12" s="147"/>
      <c r="D12" s="147"/>
      <c r="E12" s="147"/>
      <c r="F12" s="147"/>
      <c r="G12" s="147"/>
      <c r="H12" s="147"/>
      <c r="I12" s="147"/>
      <c r="J12" s="147"/>
      <c r="K12" s="147"/>
      <c r="L12" s="147"/>
      <c r="M12" s="147"/>
      <c r="N12" s="147"/>
      <c r="O12" s="147"/>
      <c r="P12" s="147"/>
      <c r="Q12" s="147"/>
      <c r="R12" s="147"/>
      <c r="S12" s="147"/>
      <c r="T12" s="147"/>
    </row>
    <row r="13" spans="1:21" ht="51" customHeight="1">
      <c r="B13" s="170" t="s">
        <v>265</v>
      </c>
      <c r="C13" s="159" t="s">
        <v>266</v>
      </c>
      <c r="D13" s="342" t="s">
        <v>344</v>
      </c>
      <c r="E13" s="342"/>
      <c r="F13" s="342"/>
      <c r="G13" s="342"/>
      <c r="H13" s="342"/>
      <c r="I13" s="342"/>
      <c r="J13" s="342"/>
      <c r="K13" s="342"/>
      <c r="L13" s="342"/>
      <c r="M13" s="342"/>
      <c r="N13" s="342"/>
      <c r="O13" s="342"/>
      <c r="P13" s="342"/>
      <c r="Q13" s="342"/>
      <c r="R13" s="342"/>
      <c r="S13" s="342"/>
      <c r="T13" s="342"/>
    </row>
    <row r="14" spans="1:21" ht="15" customHeight="1">
      <c r="A14" s="49"/>
      <c r="C14" s="163"/>
      <c r="D14" s="341" t="s">
        <v>201</v>
      </c>
      <c r="E14" s="341"/>
      <c r="F14" s="341"/>
      <c r="G14" s="341"/>
      <c r="H14" s="341"/>
      <c r="I14" s="341"/>
      <c r="J14" s="341"/>
      <c r="K14" s="341"/>
      <c r="L14" s="341"/>
      <c r="M14" s="341"/>
      <c r="N14" s="341"/>
      <c r="O14" s="341"/>
      <c r="P14" s="341"/>
      <c r="Q14" s="341"/>
      <c r="R14" s="341"/>
      <c r="S14" s="341"/>
    </row>
    <row r="15" spans="1:21">
      <c r="B15" s="162" t="s">
        <v>41</v>
      </c>
      <c r="C15" s="149"/>
      <c r="D15" s="299" t="s">
        <v>316</v>
      </c>
      <c r="E15" s="300"/>
      <c r="F15" s="300"/>
      <c r="G15" s="300"/>
      <c r="H15" s="300"/>
      <c r="I15" s="300"/>
      <c r="J15" s="300"/>
      <c r="K15" s="300"/>
      <c r="L15" s="300"/>
      <c r="M15" s="300"/>
      <c r="N15" s="300"/>
      <c r="O15" s="300"/>
    </row>
    <row r="16" spans="1:21">
      <c r="B16" s="162" t="s">
        <v>41</v>
      </c>
      <c r="C16" s="149"/>
      <c r="D16" s="299" t="s">
        <v>136</v>
      </c>
      <c r="E16" s="300"/>
      <c r="F16" s="300"/>
      <c r="G16" s="300"/>
      <c r="H16" s="300"/>
      <c r="I16" s="300"/>
      <c r="J16" s="300"/>
      <c r="K16" s="300"/>
      <c r="L16" s="300"/>
      <c r="M16" s="300"/>
      <c r="N16" s="300"/>
      <c r="O16" s="300"/>
      <c r="U16" s="56"/>
    </row>
    <row r="17" spans="1:20" s="56" customFormat="1">
      <c r="A17" s="49"/>
      <c r="B17" s="163"/>
      <c r="C17" s="82"/>
      <c r="D17" s="352" t="s">
        <v>298</v>
      </c>
      <c r="E17" s="352"/>
      <c r="F17" s="352"/>
      <c r="G17" s="352"/>
      <c r="H17" s="352"/>
      <c r="I17" s="352"/>
      <c r="J17" s="352"/>
      <c r="K17" s="352"/>
      <c r="L17" s="352"/>
      <c r="M17" s="352"/>
      <c r="N17" s="352"/>
      <c r="O17" s="352"/>
      <c r="P17" s="352"/>
      <c r="Q17" s="352"/>
      <c r="R17" s="352"/>
      <c r="S17" s="352"/>
      <c r="T17" s="352"/>
    </row>
    <row r="18" spans="1:20" s="56" customFormat="1" ht="15" customHeight="1">
      <c r="A18" s="49"/>
      <c r="B18" s="162" t="s">
        <v>41</v>
      </c>
      <c r="C18" s="153"/>
      <c r="D18" s="353" t="s">
        <v>203</v>
      </c>
      <c r="E18" s="351" t="s">
        <v>388</v>
      </c>
      <c r="F18" s="351"/>
      <c r="G18" s="351"/>
      <c r="H18" s="351"/>
      <c r="I18" s="351"/>
      <c r="J18" s="351"/>
      <c r="K18" s="351"/>
      <c r="L18" s="351"/>
      <c r="M18" s="351"/>
      <c r="N18" s="351"/>
      <c r="O18" s="351"/>
      <c r="P18" s="351"/>
      <c r="Q18" s="351"/>
      <c r="R18" s="351"/>
      <c r="S18" s="351"/>
      <c r="T18" s="351"/>
    </row>
    <row r="19" spans="1:20" s="56" customFormat="1" ht="15" customHeight="1">
      <c r="A19" s="49"/>
      <c r="B19" s="162" t="s">
        <v>41</v>
      </c>
      <c r="C19" s="153"/>
      <c r="D19" s="353"/>
      <c r="E19" s="351" t="s">
        <v>389</v>
      </c>
      <c r="F19" s="351"/>
      <c r="G19" s="351"/>
      <c r="H19" s="351"/>
      <c r="I19" s="351"/>
      <c r="J19" s="351"/>
      <c r="K19" s="351"/>
      <c r="L19" s="351"/>
      <c r="M19" s="351"/>
      <c r="N19" s="351"/>
      <c r="O19" s="351"/>
      <c r="P19" s="351"/>
      <c r="Q19" s="351"/>
      <c r="R19" s="351"/>
      <c r="S19" s="351"/>
      <c r="T19" s="351"/>
    </row>
    <row r="20" spans="1:20" s="56" customFormat="1" ht="30.75" customHeight="1">
      <c r="A20" s="49"/>
      <c r="B20" s="162" t="s">
        <v>41</v>
      </c>
      <c r="C20" s="150"/>
      <c r="D20" s="231" t="s">
        <v>202</v>
      </c>
      <c r="E20" s="343" t="s">
        <v>383</v>
      </c>
      <c r="F20" s="343"/>
      <c r="G20" s="343"/>
      <c r="H20" s="343"/>
      <c r="I20" s="343"/>
      <c r="J20" s="343"/>
      <c r="K20" s="343"/>
      <c r="L20" s="343"/>
      <c r="M20" s="343"/>
      <c r="N20" s="343"/>
      <c r="O20" s="343"/>
      <c r="P20" s="343"/>
      <c r="Q20" s="343"/>
      <c r="R20" s="343"/>
      <c r="S20" s="343"/>
      <c r="T20" s="343"/>
    </row>
    <row r="21" spans="1:20">
      <c r="B21" s="162" t="s">
        <v>41</v>
      </c>
      <c r="C21" s="151"/>
      <c r="D21" s="316" t="s">
        <v>332</v>
      </c>
      <c r="E21" s="317"/>
      <c r="F21" s="317"/>
      <c r="G21" s="317"/>
      <c r="H21" s="317"/>
      <c r="I21" s="317"/>
      <c r="J21" s="317"/>
      <c r="K21" s="317"/>
      <c r="L21" s="317"/>
      <c r="M21" s="317"/>
      <c r="N21" s="317"/>
      <c r="O21" s="317"/>
      <c r="P21" s="317"/>
      <c r="Q21" s="317"/>
      <c r="R21" s="317"/>
      <c r="S21" s="317"/>
      <c r="T21" s="317"/>
    </row>
    <row r="22" spans="1:20">
      <c r="B22" s="115"/>
      <c r="C22" s="115"/>
      <c r="D22" s="98"/>
      <c r="E22" s="98"/>
      <c r="F22" s="98"/>
      <c r="G22" s="98"/>
      <c r="H22" s="98"/>
      <c r="I22" s="98"/>
      <c r="J22" s="98"/>
      <c r="K22" s="98"/>
      <c r="L22" s="98"/>
      <c r="M22" s="98"/>
      <c r="N22" s="98"/>
      <c r="O22" s="98"/>
      <c r="P22" s="98"/>
      <c r="Q22" s="98"/>
      <c r="R22" s="98"/>
      <c r="S22" s="98"/>
    </row>
    <row r="23" spans="1:20">
      <c r="B23" s="115"/>
      <c r="C23" s="115"/>
      <c r="D23" s="348" t="s">
        <v>303</v>
      </c>
      <c r="E23" s="348"/>
      <c r="F23" s="348"/>
      <c r="G23" s="348"/>
      <c r="H23" s="348"/>
      <c r="I23" s="348"/>
      <c r="J23" s="348"/>
      <c r="K23" s="348"/>
      <c r="L23" s="348"/>
      <c r="M23" s="348"/>
      <c r="N23" s="348"/>
      <c r="O23" s="348"/>
      <c r="P23" s="348"/>
      <c r="Q23" s="348"/>
      <c r="R23" s="348"/>
      <c r="S23" s="348"/>
    </row>
    <row r="24" spans="1:20" ht="32.25" customHeight="1">
      <c r="B24" s="162" t="str">
        <f>IF(Questions!S14="1120-Corporation","Yes","No")</f>
        <v>No</v>
      </c>
      <c r="C24" s="151"/>
      <c r="D24" s="344" t="s">
        <v>384</v>
      </c>
      <c r="E24" s="345"/>
      <c r="F24" s="345"/>
      <c r="G24" s="345"/>
      <c r="H24" s="345"/>
      <c r="I24" s="345"/>
      <c r="J24" s="345"/>
      <c r="K24" s="345"/>
      <c r="L24" s="345"/>
      <c r="M24" s="345"/>
      <c r="N24" s="345"/>
      <c r="O24" s="345"/>
      <c r="P24" s="345"/>
      <c r="Q24" s="345"/>
      <c r="R24" s="345"/>
      <c r="S24" s="345"/>
      <c r="T24" s="345"/>
    </row>
    <row r="25" spans="1:20">
      <c r="B25" s="115"/>
      <c r="C25" s="115"/>
      <c r="D25" s="208"/>
      <c r="E25" s="208"/>
      <c r="F25" s="208"/>
      <c r="G25" s="208"/>
      <c r="H25" s="208"/>
      <c r="I25" s="208"/>
      <c r="J25" s="208"/>
      <c r="K25" s="208"/>
      <c r="L25" s="208"/>
      <c r="M25" s="208"/>
      <c r="N25" s="208"/>
      <c r="O25" s="208"/>
      <c r="P25" s="208"/>
      <c r="Q25" s="208"/>
      <c r="R25" s="208"/>
      <c r="S25" s="208"/>
    </row>
    <row r="26" spans="1:20">
      <c r="B26" s="115"/>
      <c r="C26" s="115"/>
      <c r="D26" s="348" t="s">
        <v>304</v>
      </c>
      <c r="E26" s="348"/>
      <c r="F26" s="348"/>
      <c r="G26" s="348"/>
      <c r="H26" s="348"/>
      <c r="I26" s="348"/>
      <c r="J26" s="348"/>
      <c r="K26" s="348"/>
      <c r="L26" s="348"/>
      <c r="M26" s="348"/>
      <c r="N26" s="348"/>
      <c r="O26" s="348"/>
      <c r="P26" s="348"/>
      <c r="Q26" s="348"/>
      <c r="R26" s="348"/>
      <c r="S26" s="348"/>
    </row>
    <row r="27" spans="1:20" ht="30.75" customHeight="1">
      <c r="B27" s="162" t="str">
        <f>IF(Questions!S14="1120-S-Corporation","Yes","No")</f>
        <v>No</v>
      </c>
      <c r="C27" s="151"/>
      <c r="D27" s="344" t="s">
        <v>385</v>
      </c>
      <c r="E27" s="345"/>
      <c r="F27" s="345"/>
      <c r="G27" s="345"/>
      <c r="H27" s="345"/>
      <c r="I27" s="345"/>
      <c r="J27" s="345"/>
      <c r="K27" s="345"/>
      <c r="L27" s="345"/>
      <c r="M27" s="345"/>
      <c r="N27" s="345"/>
      <c r="O27" s="345"/>
      <c r="P27" s="345"/>
      <c r="Q27" s="345"/>
      <c r="R27" s="345"/>
      <c r="S27" s="345"/>
      <c r="T27" s="345"/>
    </row>
    <row r="28" spans="1:20">
      <c r="B28" s="115"/>
      <c r="C28" s="115"/>
      <c r="D28" s="208"/>
      <c r="E28" s="208"/>
      <c r="F28" s="208"/>
      <c r="G28" s="208"/>
      <c r="H28" s="208"/>
      <c r="I28" s="208"/>
      <c r="J28" s="208"/>
      <c r="K28" s="208"/>
      <c r="L28" s="208"/>
      <c r="M28" s="208"/>
      <c r="N28" s="208"/>
      <c r="O28" s="208"/>
      <c r="P28" s="208"/>
      <c r="Q28" s="208"/>
      <c r="R28" s="208"/>
      <c r="S28" s="208"/>
    </row>
    <row r="29" spans="1:20">
      <c r="B29" s="115"/>
      <c r="C29" s="115"/>
      <c r="D29" s="348" t="s">
        <v>305</v>
      </c>
      <c r="E29" s="348"/>
      <c r="F29" s="348"/>
      <c r="G29" s="348"/>
      <c r="H29" s="348"/>
      <c r="I29" s="348"/>
      <c r="J29" s="348"/>
      <c r="K29" s="348"/>
      <c r="L29" s="348"/>
      <c r="M29" s="348"/>
      <c r="N29" s="348"/>
      <c r="O29" s="348"/>
      <c r="P29" s="348"/>
      <c r="Q29" s="348"/>
      <c r="R29" s="348"/>
      <c r="S29" s="348"/>
    </row>
    <row r="30" spans="1:20" ht="31.5" customHeight="1">
      <c r="B30" s="162" t="str">
        <f>IF(Questions!S14="990-Non-Profit","Yes","No")</f>
        <v>No</v>
      </c>
      <c r="C30" s="151"/>
      <c r="D30" s="344" t="s">
        <v>386</v>
      </c>
      <c r="E30" s="345"/>
      <c r="F30" s="345"/>
      <c r="G30" s="345"/>
      <c r="H30" s="345"/>
      <c r="I30" s="345"/>
      <c r="J30" s="345"/>
      <c r="K30" s="345"/>
      <c r="L30" s="345"/>
      <c r="M30" s="345"/>
      <c r="N30" s="345"/>
      <c r="O30" s="345"/>
      <c r="P30" s="345"/>
      <c r="Q30" s="345"/>
      <c r="R30" s="345"/>
      <c r="S30" s="345"/>
      <c r="T30" s="345"/>
    </row>
    <row r="31" spans="1:20">
      <c r="B31" s="115"/>
      <c r="C31" s="115"/>
      <c r="D31" s="208"/>
      <c r="E31" s="208"/>
      <c r="F31" s="208"/>
      <c r="G31" s="208"/>
      <c r="H31" s="208"/>
      <c r="I31" s="208"/>
      <c r="J31" s="208"/>
      <c r="K31" s="208"/>
      <c r="L31" s="208"/>
      <c r="M31" s="208"/>
      <c r="N31" s="208"/>
      <c r="O31" s="208"/>
      <c r="P31" s="208"/>
      <c r="Q31" s="208"/>
      <c r="R31" s="208"/>
      <c r="S31" s="208"/>
    </row>
    <row r="32" spans="1:20">
      <c r="B32" s="115"/>
      <c r="C32" s="115"/>
      <c r="D32" s="348" t="s">
        <v>306</v>
      </c>
      <c r="E32" s="348"/>
      <c r="F32" s="348"/>
      <c r="G32" s="348"/>
      <c r="H32" s="348"/>
      <c r="I32" s="348"/>
      <c r="J32" s="348"/>
      <c r="K32" s="348"/>
      <c r="L32" s="348"/>
      <c r="M32" s="348"/>
      <c r="N32" s="348"/>
      <c r="O32" s="348"/>
      <c r="P32" s="348"/>
      <c r="Q32" s="348"/>
      <c r="R32" s="348"/>
      <c r="S32" s="348"/>
    </row>
    <row r="33" spans="2:20" ht="29.25" customHeight="1">
      <c r="B33" s="162" t="str">
        <f>IF(Questions!S14="990EZ-Non-Profit","Yes","No")</f>
        <v>No</v>
      </c>
      <c r="C33" s="151"/>
      <c r="D33" s="344" t="s">
        <v>387</v>
      </c>
      <c r="E33" s="345"/>
      <c r="F33" s="345"/>
      <c r="G33" s="345"/>
      <c r="H33" s="345"/>
      <c r="I33" s="345"/>
      <c r="J33" s="345"/>
      <c r="K33" s="345"/>
      <c r="L33" s="345"/>
      <c r="M33" s="345"/>
      <c r="N33" s="345"/>
      <c r="O33" s="345"/>
      <c r="P33" s="345"/>
      <c r="Q33" s="345"/>
      <c r="R33" s="345"/>
      <c r="S33" s="345"/>
      <c r="T33" s="345"/>
    </row>
    <row r="34" spans="2:20" ht="46.5" customHeight="1">
      <c r="B34" s="163"/>
      <c r="C34" s="223"/>
      <c r="D34" s="345" t="s">
        <v>353</v>
      </c>
      <c r="E34" s="345"/>
      <c r="F34" s="345"/>
      <c r="G34" s="345"/>
      <c r="H34" s="345"/>
      <c r="I34" s="345"/>
      <c r="J34" s="345"/>
      <c r="K34" s="345"/>
      <c r="L34" s="345"/>
      <c r="M34" s="345"/>
      <c r="N34" s="345"/>
      <c r="O34" s="345"/>
      <c r="P34" s="345"/>
      <c r="Q34" s="345"/>
      <c r="R34" s="345"/>
      <c r="S34" s="345"/>
      <c r="T34" s="345"/>
    </row>
    <row r="35" spans="2:20">
      <c r="B35" s="163"/>
      <c r="C35" s="223"/>
      <c r="D35" s="154"/>
      <c r="E35" s="154"/>
      <c r="F35" s="154"/>
      <c r="G35" s="154"/>
      <c r="H35" s="154"/>
      <c r="I35" s="154"/>
      <c r="J35" s="154"/>
      <c r="K35" s="154"/>
      <c r="L35" s="154"/>
      <c r="M35" s="154"/>
      <c r="N35" s="154"/>
      <c r="O35" s="154"/>
      <c r="P35" s="154"/>
      <c r="Q35" s="154"/>
      <c r="R35" s="154"/>
      <c r="S35" s="154"/>
      <c r="T35" s="154"/>
    </row>
    <row r="36" spans="2:20">
      <c r="B36" s="163"/>
      <c r="C36" s="163"/>
      <c r="D36" s="348" t="s">
        <v>300</v>
      </c>
      <c r="E36" s="348"/>
      <c r="F36" s="348"/>
      <c r="G36" s="348"/>
      <c r="H36" s="348"/>
      <c r="I36" s="348"/>
      <c r="J36" s="348"/>
      <c r="K36" s="348"/>
      <c r="L36" s="348"/>
      <c r="M36" s="348"/>
      <c r="N36" s="348"/>
      <c r="O36" s="348"/>
      <c r="P36" s="348"/>
      <c r="Q36" s="348"/>
      <c r="R36" s="348"/>
      <c r="S36" s="348"/>
      <c r="T36" s="188"/>
    </row>
    <row r="37" spans="2:20">
      <c r="B37" s="162" t="str">
        <f>IF(Questions!S20="Yes","Yes","No")</f>
        <v>No</v>
      </c>
      <c r="C37" s="149"/>
      <c r="D37" s="349" t="s">
        <v>342</v>
      </c>
      <c r="E37" s="350"/>
      <c r="F37" s="350"/>
      <c r="G37" s="350"/>
      <c r="H37" s="186" t="s">
        <v>287</v>
      </c>
      <c r="I37" s="187"/>
      <c r="J37" s="187"/>
      <c r="K37" s="187"/>
      <c r="L37" s="187"/>
      <c r="M37" s="187"/>
      <c r="N37" s="187"/>
      <c r="O37" s="187"/>
      <c r="P37" s="187"/>
      <c r="Q37" s="187"/>
      <c r="R37" s="187"/>
      <c r="S37" s="187"/>
      <c r="T37" s="188"/>
    </row>
    <row r="38" spans="2:20">
      <c r="B38" s="163"/>
      <c r="C38" s="163"/>
      <c r="D38" s="189"/>
      <c r="E38" s="189"/>
      <c r="F38" s="189"/>
      <c r="G38" s="189"/>
      <c r="H38" s="186"/>
      <c r="I38" s="187"/>
      <c r="J38" s="187"/>
      <c r="K38" s="187"/>
      <c r="L38" s="187"/>
      <c r="M38" s="187"/>
      <c r="N38" s="187"/>
      <c r="O38" s="187"/>
      <c r="P38" s="187"/>
      <c r="Q38" s="187"/>
      <c r="R38" s="187"/>
      <c r="S38" s="187"/>
      <c r="T38" s="188"/>
    </row>
    <row r="39" spans="2:20">
      <c r="B39" s="163"/>
      <c r="C39" s="163"/>
      <c r="D39" s="348" t="s">
        <v>299</v>
      </c>
      <c r="E39" s="348"/>
      <c r="F39" s="348"/>
      <c r="G39" s="348"/>
      <c r="H39" s="348"/>
      <c r="I39" s="348"/>
      <c r="J39" s="348"/>
      <c r="K39" s="348"/>
      <c r="L39" s="348"/>
      <c r="M39" s="348"/>
      <c r="N39" s="348"/>
      <c r="O39" s="348"/>
      <c r="P39" s="348"/>
      <c r="Q39" s="348"/>
      <c r="R39" s="348"/>
      <c r="S39" s="348"/>
      <c r="T39" s="204"/>
    </row>
    <row r="40" spans="2:20">
      <c r="B40" s="162" t="str">
        <f>IF(Questions!S24="Yes","Yes","No")</f>
        <v>No</v>
      </c>
      <c r="C40" s="149"/>
      <c r="D40" s="349" t="s">
        <v>343</v>
      </c>
      <c r="E40" s="350"/>
      <c r="F40" s="350"/>
      <c r="G40" s="350"/>
      <c r="H40" s="22" t="s">
        <v>287</v>
      </c>
      <c r="I40" s="205"/>
      <c r="J40" s="205"/>
      <c r="K40" s="205"/>
      <c r="L40" s="205"/>
      <c r="M40" s="205"/>
      <c r="N40" s="205"/>
      <c r="O40" s="205"/>
      <c r="P40" s="205"/>
      <c r="Q40" s="205"/>
      <c r="R40" s="205"/>
      <c r="S40" s="205"/>
      <c r="T40" s="204"/>
    </row>
    <row r="41" spans="2:20">
      <c r="B41" s="163"/>
      <c r="C41" s="163"/>
      <c r="D41" s="206"/>
      <c r="E41" s="206"/>
      <c r="F41" s="206"/>
      <c r="G41" s="206"/>
      <c r="H41" s="186"/>
      <c r="I41" s="205"/>
      <c r="J41" s="205"/>
      <c r="K41" s="205"/>
      <c r="L41" s="205"/>
      <c r="M41" s="205"/>
      <c r="N41" s="205"/>
      <c r="O41" s="205"/>
      <c r="P41" s="205"/>
      <c r="Q41" s="205"/>
      <c r="R41" s="205"/>
      <c r="S41" s="205"/>
      <c r="T41" s="204"/>
    </row>
    <row r="42" spans="2:20">
      <c r="C42" s="163"/>
      <c r="D42" s="141"/>
      <c r="E42" s="142"/>
      <c r="F42" s="142"/>
      <c r="G42" s="142"/>
      <c r="H42" s="142"/>
      <c r="I42" s="142"/>
      <c r="J42" s="142"/>
      <c r="K42" s="142"/>
      <c r="L42" s="142"/>
      <c r="M42" s="142"/>
      <c r="N42" s="142"/>
      <c r="O42" s="142"/>
      <c r="P42" s="142"/>
      <c r="Q42" s="142"/>
      <c r="R42" s="142"/>
      <c r="S42" s="142"/>
      <c r="T42" s="142"/>
    </row>
    <row r="43" spans="2:20" ht="18.75">
      <c r="B43" s="112" t="s">
        <v>235</v>
      </c>
      <c r="C43" s="111"/>
      <c r="D43" s="107"/>
      <c r="E43" s="107"/>
      <c r="F43" s="107"/>
      <c r="G43" s="107"/>
      <c r="H43" s="107"/>
      <c r="I43" s="107"/>
      <c r="J43" s="107"/>
      <c r="K43" s="107"/>
      <c r="L43" s="107"/>
      <c r="M43" s="107"/>
      <c r="N43" s="107"/>
      <c r="O43" s="107"/>
      <c r="P43" s="107"/>
      <c r="Q43" s="108"/>
      <c r="R43" s="108"/>
      <c r="S43" s="109"/>
      <c r="T43" s="109"/>
    </row>
    <row r="44" spans="2:20">
      <c r="B44" s="152"/>
      <c r="C44" s="117"/>
      <c r="D44" s="99"/>
      <c r="E44" s="100"/>
      <c r="F44" s="100"/>
      <c r="G44" s="100"/>
      <c r="H44" s="100"/>
      <c r="I44" s="100"/>
      <c r="J44" s="100"/>
      <c r="K44" s="100"/>
      <c r="L44" s="100"/>
      <c r="M44" s="100"/>
      <c r="N44" s="100"/>
      <c r="O44" s="100"/>
      <c r="P44" s="100"/>
      <c r="Q44" s="100"/>
      <c r="R44" s="100"/>
      <c r="S44" s="100"/>
      <c r="T44" s="100"/>
    </row>
    <row r="45" spans="2:20">
      <c r="B45" s="308" t="s">
        <v>164</v>
      </c>
      <c r="C45" s="308"/>
      <c r="D45" s="308"/>
      <c r="E45" s="308"/>
      <c r="F45" s="308"/>
      <c r="G45" s="308"/>
      <c r="H45" s="308"/>
      <c r="I45" s="308"/>
      <c r="J45" s="308"/>
      <c r="K45" s="308"/>
      <c r="L45" s="308"/>
      <c r="M45" s="308"/>
      <c r="N45" s="308"/>
      <c r="O45" s="308"/>
      <c r="P45" s="308"/>
    </row>
    <row r="46" spans="2:20">
      <c r="B46" s="347" t="s">
        <v>234</v>
      </c>
      <c r="C46" s="347"/>
      <c r="D46" s="347"/>
      <c r="E46" s="347"/>
      <c r="F46" s="347"/>
      <c r="G46" s="347"/>
      <c r="H46" s="347"/>
      <c r="I46" s="347"/>
      <c r="J46" s="347"/>
      <c r="K46" s="347"/>
      <c r="L46" s="347"/>
      <c r="M46" s="347"/>
      <c r="N46" s="347"/>
      <c r="O46" s="347"/>
      <c r="P46" s="347"/>
      <c r="Q46" s="347"/>
      <c r="R46" s="347"/>
      <c r="S46" s="347"/>
      <c r="T46" s="347"/>
    </row>
    <row r="48" spans="2:20">
      <c r="G48" s="346" t="s">
        <v>228</v>
      </c>
      <c r="H48" s="346"/>
      <c r="I48" s="346"/>
      <c r="J48" s="346"/>
      <c r="K48" s="346"/>
      <c r="L48" s="346"/>
      <c r="M48" s="346"/>
      <c r="N48" s="346"/>
      <c r="O48" s="346"/>
      <c r="P48" s="346"/>
      <c r="Q48" s="346"/>
      <c r="R48" s="346"/>
      <c r="S48" s="346"/>
      <c r="T48" s="346"/>
    </row>
    <row r="49" spans="2:20">
      <c r="F49" s="15">
        <v>0</v>
      </c>
      <c r="G49" s="311" t="s">
        <v>214</v>
      </c>
      <c r="H49" s="312"/>
      <c r="I49" s="312"/>
      <c r="J49" s="312"/>
      <c r="K49" s="312"/>
      <c r="L49" s="312"/>
      <c r="M49" s="312"/>
      <c r="N49" s="312"/>
      <c r="O49" s="312"/>
      <c r="P49" s="312"/>
      <c r="Q49" s="312"/>
      <c r="R49" s="312"/>
      <c r="S49" s="312"/>
      <c r="T49" s="312"/>
    </row>
    <row r="50" spans="2:20">
      <c r="B50" s="138" t="s">
        <v>140</v>
      </c>
      <c r="F50" s="15">
        <v>0</v>
      </c>
      <c r="G50" s="311" t="s">
        <v>156</v>
      </c>
      <c r="H50" s="312"/>
      <c r="I50" s="312"/>
      <c r="J50" s="312"/>
      <c r="K50" s="312"/>
      <c r="L50" s="312"/>
      <c r="M50" s="312"/>
      <c r="N50" s="312"/>
      <c r="O50" s="312"/>
      <c r="P50" s="312"/>
      <c r="Q50" s="312"/>
      <c r="R50" s="312"/>
      <c r="S50" s="312"/>
      <c r="T50" s="312"/>
    </row>
    <row r="51" spans="2:20">
      <c r="B51" s="138" t="s">
        <v>208</v>
      </c>
      <c r="F51" s="15">
        <v>0</v>
      </c>
      <c r="G51" s="311" t="s">
        <v>210</v>
      </c>
      <c r="H51" s="313"/>
      <c r="I51" s="313"/>
      <c r="J51" s="313"/>
      <c r="K51" s="313"/>
      <c r="L51" s="313"/>
      <c r="M51" s="313"/>
      <c r="N51" s="313"/>
      <c r="O51" s="313"/>
      <c r="P51" s="313"/>
      <c r="Q51" s="313"/>
      <c r="R51" s="313"/>
      <c r="S51" s="313"/>
      <c r="T51" s="313"/>
    </row>
    <row r="52" spans="2:20">
      <c r="B52" s="138" t="s">
        <v>208</v>
      </c>
      <c r="F52" s="15">
        <v>0</v>
      </c>
      <c r="G52" s="311" t="s">
        <v>209</v>
      </c>
      <c r="H52" s="313"/>
      <c r="I52" s="313"/>
      <c r="J52" s="313"/>
      <c r="K52" s="313"/>
      <c r="L52" s="313"/>
      <c r="M52" s="313"/>
      <c r="N52" s="313"/>
      <c r="O52" s="313"/>
      <c r="P52" s="313"/>
      <c r="Q52" s="313"/>
      <c r="R52" s="313"/>
      <c r="S52" s="313"/>
      <c r="T52" s="313"/>
    </row>
    <row r="53" spans="2:20" ht="32.25" customHeight="1">
      <c r="B53" s="138" t="s">
        <v>140</v>
      </c>
      <c r="F53" s="15">
        <v>0</v>
      </c>
      <c r="G53" s="311" t="s">
        <v>253</v>
      </c>
      <c r="H53" s="313"/>
      <c r="I53" s="313"/>
      <c r="J53" s="313"/>
      <c r="K53" s="313"/>
      <c r="L53" s="313"/>
      <c r="M53" s="313"/>
      <c r="N53" s="313"/>
      <c r="O53" s="313"/>
      <c r="P53" s="313"/>
      <c r="Q53" s="313"/>
      <c r="R53" s="313"/>
      <c r="S53" s="313"/>
      <c r="T53" s="313"/>
    </row>
    <row r="54" spans="2:20">
      <c r="B54" s="138" t="s">
        <v>140</v>
      </c>
      <c r="F54" s="15">
        <v>0</v>
      </c>
      <c r="G54" s="311" t="s">
        <v>215</v>
      </c>
      <c r="H54" s="313"/>
      <c r="I54" s="313"/>
      <c r="J54" s="313"/>
      <c r="K54" s="313"/>
      <c r="L54" s="313"/>
      <c r="M54" s="313"/>
      <c r="N54" s="313"/>
      <c r="O54" s="313"/>
      <c r="P54" s="313"/>
      <c r="Q54" s="313"/>
      <c r="R54" s="313"/>
      <c r="S54" s="313"/>
      <c r="T54" s="313"/>
    </row>
    <row r="55" spans="2:20">
      <c r="B55" s="138" t="s">
        <v>140</v>
      </c>
      <c r="F55" s="15">
        <v>0</v>
      </c>
      <c r="G55" s="311" t="s">
        <v>216</v>
      </c>
      <c r="H55" s="313"/>
      <c r="I55" s="313"/>
      <c r="J55" s="313"/>
      <c r="K55" s="313"/>
      <c r="L55" s="313"/>
      <c r="M55" s="313"/>
      <c r="N55" s="313"/>
      <c r="O55" s="313"/>
      <c r="P55" s="313"/>
      <c r="Q55" s="313"/>
      <c r="R55" s="313"/>
      <c r="S55" s="313"/>
      <c r="T55" s="313"/>
    </row>
    <row r="56" spans="2:20" ht="15.75">
      <c r="B56" s="138" t="s">
        <v>1</v>
      </c>
      <c r="F56" s="103">
        <f>F49+F50-F51-F52+F53+F54+F55</f>
        <v>0</v>
      </c>
      <c r="P56" s="36"/>
    </row>
    <row r="57" spans="2:20" ht="15.75">
      <c r="B57" s="137" t="s">
        <v>153</v>
      </c>
      <c r="C57" s="30"/>
      <c r="D57" s="30"/>
      <c r="E57" s="30"/>
      <c r="F57" s="122">
        <f>+F56/12</f>
        <v>0</v>
      </c>
      <c r="G57" s="75" t="s">
        <v>255</v>
      </c>
      <c r="P57" s="36"/>
    </row>
    <row r="58" spans="2:20">
      <c r="B58" s="138"/>
      <c r="C58" s="26"/>
      <c r="E58" s="26"/>
      <c r="K58" s="96"/>
      <c r="L58" s="30"/>
      <c r="P58" s="96"/>
      <c r="Q58" s="96"/>
      <c r="R58" s="96"/>
    </row>
    <row r="68" spans="2:20" s="43" customFormat="1" ht="15" customHeight="1">
      <c r="B68" s="72"/>
      <c r="C68" s="23"/>
      <c r="D68" s="23"/>
      <c r="E68" s="23"/>
      <c r="F68" s="23"/>
      <c r="G68" s="23"/>
      <c r="H68" s="23"/>
      <c r="I68" s="23"/>
      <c r="J68" s="23"/>
      <c r="K68" s="23"/>
      <c r="L68" s="23"/>
      <c r="M68" s="23"/>
      <c r="N68" s="23"/>
      <c r="O68" s="23"/>
      <c r="P68" s="23"/>
      <c r="Q68" s="23"/>
      <c r="R68" s="23"/>
      <c r="S68" s="23"/>
      <c r="T68" s="23"/>
    </row>
    <row r="69" spans="2:20" s="43" customFormat="1" ht="15" customHeight="1">
      <c r="B69" s="72"/>
      <c r="C69" s="23"/>
      <c r="D69" s="23"/>
      <c r="E69" s="23"/>
      <c r="F69" s="23"/>
      <c r="G69" s="23"/>
      <c r="H69" s="23"/>
      <c r="I69" s="23"/>
      <c r="J69" s="23"/>
      <c r="K69" s="23"/>
      <c r="L69" s="23"/>
      <c r="M69" s="23"/>
      <c r="N69" s="23"/>
      <c r="O69" s="23"/>
      <c r="P69" s="23"/>
      <c r="Q69" s="23"/>
      <c r="R69" s="23"/>
      <c r="S69" s="23"/>
      <c r="T69" s="23"/>
    </row>
    <row r="70" spans="2:20" s="43" customFormat="1" ht="15" customHeight="1">
      <c r="B70" s="72"/>
      <c r="C70" s="23"/>
      <c r="D70" s="23"/>
      <c r="E70" s="23"/>
      <c r="F70" s="23"/>
      <c r="G70" s="23"/>
      <c r="H70" s="23"/>
      <c r="I70" s="23"/>
      <c r="J70" s="23"/>
      <c r="K70" s="23"/>
      <c r="L70" s="23"/>
      <c r="M70" s="23"/>
      <c r="N70" s="23"/>
      <c r="O70" s="23"/>
      <c r="P70" s="23"/>
      <c r="Q70" s="23"/>
      <c r="R70" s="23"/>
      <c r="S70" s="23"/>
      <c r="T70" s="23"/>
    </row>
  </sheetData>
  <sheetProtection algorithmName="SHA-512" hashValue="+aDT8kuUW4a2qJEwhqgXgv+lMcNZJM5XhJaVPzAJjBLtU+m9epbm10eunkFM2UviqMHsZnNPPPtLSxpsQELaRQ==" saltValue="GhWOByveuEGjL0BX0V+e5g==" spinCount="100000" sheet="1" formatCells="0" formatColumns="0" formatRows="0" insertColumns="0" insertRows="0" insertHyperlinks="0" deleteColumns="0" deleteRows="0" sort="0" autoFilter="0" pivotTables="0"/>
  <mergeCells count="37">
    <mergeCell ref="E19:T19"/>
    <mergeCell ref="D17:T17"/>
    <mergeCell ref="D18:D19"/>
    <mergeCell ref="E18:T18"/>
    <mergeCell ref="D16:O16"/>
    <mergeCell ref="D23:S23"/>
    <mergeCell ref="D26:S26"/>
    <mergeCell ref="D27:T27"/>
    <mergeCell ref="G54:T54"/>
    <mergeCell ref="D34:T34"/>
    <mergeCell ref="D29:S29"/>
    <mergeCell ref="D30:T30"/>
    <mergeCell ref="D32:S32"/>
    <mergeCell ref="D39:S39"/>
    <mergeCell ref="G55:T55"/>
    <mergeCell ref="E20:T20"/>
    <mergeCell ref="D21:T21"/>
    <mergeCell ref="G53:T53"/>
    <mergeCell ref="B45:P45"/>
    <mergeCell ref="G52:T52"/>
    <mergeCell ref="G49:T49"/>
    <mergeCell ref="G50:T50"/>
    <mergeCell ref="D33:T33"/>
    <mergeCell ref="G48:T48"/>
    <mergeCell ref="G51:T51"/>
    <mergeCell ref="B46:T46"/>
    <mergeCell ref="D36:S36"/>
    <mergeCell ref="D37:G37"/>
    <mergeCell ref="D24:T24"/>
    <mergeCell ref="D40:G40"/>
    <mergeCell ref="B3:T3"/>
    <mergeCell ref="B5:T5"/>
    <mergeCell ref="F7:M7"/>
    <mergeCell ref="B11:T11"/>
    <mergeCell ref="D15:O15"/>
    <mergeCell ref="D14:S14"/>
    <mergeCell ref="D13:T13"/>
  </mergeCells>
  <conditionalFormatting sqref="K58 P58">
    <cfRule type="cellIs" priority="6" operator="greaterThan">
      <formula>0.4</formula>
    </cfRule>
  </conditionalFormatting>
  <conditionalFormatting sqref="K58">
    <cfRule type="expression" dxfId="4" priority="18">
      <formula>#REF!&gt;40%</formula>
    </cfRule>
  </conditionalFormatting>
  <hyperlinks>
    <hyperlink ref="B46:T46" location="'Seasonal Business'!A1" display="&gt;If you are a Seasonal Business, use the calculator on the Seasonal Business tab instead."/>
    <hyperlink ref="H37" location="'Addendum A-Affiliate'!A1" display="click here"/>
    <hyperlink ref="H40" location="'Addendum B-EIDL'!A1" display="click here"/>
  </hyperlinks>
  <pageMargins left="0.25" right="0.25" top="0.75" bottom="0.75" header="0.3" footer="0.3"/>
  <pageSetup scale="67" fitToHeight="0" orientation="landscape" r:id="rId1"/>
  <headerFooter>
    <oddHeader xml:space="preserve">&amp;C&amp;14&amp;KFF0000
</oddHeader>
  </headerFooter>
  <rowBreaks count="1" manualBreakCount="1">
    <brk id="4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showGridLines="0" topLeftCell="A37" workbookViewId="0">
      <selection activeCell="D46" sqref="D46"/>
    </sheetView>
  </sheetViews>
  <sheetFormatPr defaultRowHeight="15"/>
  <cols>
    <col min="1" max="1" width="93.28515625" customWidth="1"/>
  </cols>
  <sheetData>
    <row r="1" spans="1:1">
      <c r="A1" s="11">
        <v>43924</v>
      </c>
    </row>
    <row r="2" spans="1:1">
      <c r="A2" s="12"/>
    </row>
    <row r="3" spans="1:1">
      <c r="A3" s="13" t="s">
        <v>47</v>
      </c>
    </row>
    <row r="4" spans="1:1">
      <c r="A4" s="13" t="s">
        <v>48</v>
      </c>
    </row>
    <row r="5" spans="1:1">
      <c r="A5" s="13"/>
    </row>
    <row r="6" spans="1:1">
      <c r="A6" s="13" t="s">
        <v>49</v>
      </c>
    </row>
    <row r="7" spans="1:1">
      <c r="A7" s="13" t="s">
        <v>101</v>
      </c>
    </row>
    <row r="8" spans="1:1">
      <c r="A8" s="13" t="s">
        <v>50</v>
      </c>
    </row>
    <row r="9" spans="1:1">
      <c r="A9" s="13" t="s">
        <v>51</v>
      </c>
    </row>
    <row r="10" spans="1:1">
      <c r="A10" s="13"/>
    </row>
    <row r="11" spans="1:1">
      <c r="A11" s="12" t="s">
        <v>52</v>
      </c>
    </row>
    <row r="12" spans="1:1">
      <c r="A12" s="12" t="s">
        <v>53</v>
      </c>
    </row>
    <row r="13" spans="1:1">
      <c r="A13" s="12" t="s">
        <v>54</v>
      </c>
    </row>
    <row r="14" spans="1:1">
      <c r="A14" s="12" t="s">
        <v>55</v>
      </c>
    </row>
    <row r="15" spans="1:1">
      <c r="A15" s="12" t="s">
        <v>56</v>
      </c>
    </row>
    <row r="16" spans="1:1">
      <c r="A16" s="12"/>
    </row>
    <row r="17" spans="1:1">
      <c r="A17" s="12" t="s">
        <v>102</v>
      </c>
    </row>
    <row r="18" spans="1:1">
      <c r="A18" s="12" t="s">
        <v>57</v>
      </c>
    </row>
    <row r="19" spans="1:1">
      <c r="A19" s="12" t="s">
        <v>58</v>
      </c>
    </row>
    <row r="20" spans="1:1">
      <c r="A20" s="12" t="s">
        <v>59</v>
      </c>
    </row>
    <row r="21" spans="1:1">
      <c r="A21" s="12" t="s">
        <v>60</v>
      </c>
    </row>
    <row r="22" spans="1:1">
      <c r="A22" s="12" t="s">
        <v>61</v>
      </c>
    </row>
    <row r="23" spans="1:1">
      <c r="A23" s="12" t="s">
        <v>62</v>
      </c>
    </row>
    <row r="24" spans="1:1">
      <c r="A24" s="12" t="s">
        <v>63</v>
      </c>
    </row>
    <row r="25" spans="1:1">
      <c r="A25" s="12" t="s">
        <v>64</v>
      </c>
    </row>
    <row r="26" spans="1:1">
      <c r="A26" s="12"/>
    </row>
    <row r="27" spans="1:1">
      <c r="A27" s="14" t="s">
        <v>65</v>
      </c>
    </row>
    <row r="28" spans="1:1">
      <c r="A28" s="12" t="s">
        <v>66</v>
      </c>
    </row>
    <row r="29" spans="1:1">
      <c r="A29" s="12" t="s">
        <v>67</v>
      </c>
    </row>
    <row r="30" spans="1:1">
      <c r="A30" s="12" t="s">
        <v>68</v>
      </c>
    </row>
    <row r="31" spans="1:1">
      <c r="A31" s="12" t="s">
        <v>69</v>
      </c>
    </row>
    <row r="32" spans="1:1">
      <c r="A32" s="12" t="s">
        <v>70</v>
      </c>
    </row>
    <row r="33" spans="1:1">
      <c r="A33" s="12" t="s">
        <v>71</v>
      </c>
    </row>
    <row r="34" spans="1:1">
      <c r="A34" s="12" t="s">
        <v>72</v>
      </c>
    </row>
    <row r="35" spans="1:1">
      <c r="A35" s="12" t="s">
        <v>73</v>
      </c>
    </row>
    <row r="36" spans="1:1">
      <c r="A36" s="12" t="s">
        <v>74</v>
      </c>
    </row>
    <row r="37" spans="1:1">
      <c r="A37" s="12" t="s">
        <v>75</v>
      </c>
    </row>
    <row r="38" spans="1:1">
      <c r="A38" s="12" t="s">
        <v>76</v>
      </c>
    </row>
    <row r="39" spans="1:1">
      <c r="A39" s="12" t="s">
        <v>77</v>
      </c>
    </row>
    <row r="40" spans="1:1">
      <c r="A40" s="12" t="s">
        <v>78</v>
      </c>
    </row>
    <row r="41" spans="1:1">
      <c r="A41" s="12" t="s">
        <v>79</v>
      </c>
    </row>
    <row r="42" spans="1:1">
      <c r="A42" s="12" t="s">
        <v>80</v>
      </c>
    </row>
    <row r="43" spans="1:1">
      <c r="A43" s="12" t="s">
        <v>81</v>
      </c>
    </row>
    <row r="44" spans="1:1">
      <c r="A44" s="12" t="s">
        <v>82</v>
      </c>
    </row>
    <row r="45" spans="1:1">
      <c r="A45" s="12" t="s">
        <v>103</v>
      </c>
    </row>
    <row r="46" spans="1:1">
      <c r="A46" s="12" t="s">
        <v>83</v>
      </c>
    </row>
    <row r="47" spans="1:1">
      <c r="A47" s="12" t="s">
        <v>84</v>
      </c>
    </row>
    <row r="48" spans="1:1">
      <c r="A48" s="12" t="s">
        <v>85</v>
      </c>
    </row>
    <row r="49" spans="1:1">
      <c r="A49" s="12" t="s">
        <v>86</v>
      </c>
    </row>
    <row r="50" spans="1:1">
      <c r="A50" s="12" t="s">
        <v>87</v>
      </c>
    </row>
    <row r="51" spans="1:1">
      <c r="A51" s="12" t="s">
        <v>88</v>
      </c>
    </row>
    <row r="52" spans="1:1">
      <c r="A52" s="12"/>
    </row>
    <row r="53" spans="1:1">
      <c r="A53" s="12" t="s">
        <v>104</v>
      </c>
    </row>
    <row r="54" spans="1:1">
      <c r="A54" s="12" t="s">
        <v>89</v>
      </c>
    </row>
    <row r="55" spans="1:1">
      <c r="A55" s="12" t="s">
        <v>90</v>
      </c>
    </row>
    <row r="56" spans="1:1">
      <c r="A56" s="12" t="s">
        <v>91</v>
      </c>
    </row>
    <row r="57" spans="1:1">
      <c r="A57" s="12" t="s">
        <v>92</v>
      </c>
    </row>
    <row r="58" spans="1:1">
      <c r="A58" s="12" t="s">
        <v>93</v>
      </c>
    </row>
    <row r="59" spans="1:1">
      <c r="A59" s="12"/>
    </row>
    <row r="60" spans="1:1">
      <c r="A60" s="12" t="s">
        <v>105</v>
      </c>
    </row>
    <row r="61" spans="1:1">
      <c r="A61" s="12" t="s">
        <v>94</v>
      </c>
    </row>
    <row r="62" spans="1:1">
      <c r="A62" s="12" t="s">
        <v>95</v>
      </c>
    </row>
    <row r="63" spans="1:1">
      <c r="A63" s="12"/>
    </row>
    <row r="64" spans="1:1">
      <c r="A64" s="12" t="s">
        <v>106</v>
      </c>
    </row>
    <row r="65" spans="1:1">
      <c r="A65" s="12" t="s">
        <v>96</v>
      </c>
    </row>
    <row r="66" spans="1:1">
      <c r="A66" s="12" t="s">
        <v>97</v>
      </c>
    </row>
    <row r="67" spans="1:1">
      <c r="A67" s="12" t="s">
        <v>98</v>
      </c>
    </row>
    <row r="68" spans="1:1">
      <c r="A68" s="12" t="s">
        <v>99</v>
      </c>
    </row>
    <row r="69" spans="1:1">
      <c r="A69" s="12" t="s">
        <v>100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showGridLines="0" zoomScaleNormal="100" workbookViewId="0">
      <selection activeCell="F2" sqref="F2:F3"/>
    </sheetView>
  </sheetViews>
  <sheetFormatPr defaultRowHeight="15"/>
  <cols>
    <col min="1" max="1" width="24.85546875" customWidth="1"/>
    <col min="2" max="2" width="8.7109375" bestFit="1" customWidth="1"/>
    <col min="3" max="3" width="22" customWidth="1"/>
    <col min="4" max="4" width="12.7109375" bestFit="1" customWidth="1"/>
    <col min="5" max="5" width="14.5703125" bestFit="1" customWidth="1"/>
    <col min="6" max="6" width="24.42578125" customWidth="1"/>
  </cols>
  <sheetData>
    <row r="1" spans="1:6" ht="19.5" thickBot="1">
      <c r="A1" s="363" t="s">
        <v>138</v>
      </c>
      <c r="B1" s="364"/>
      <c r="C1" s="365"/>
      <c r="D1" s="365"/>
      <c r="E1" s="365"/>
      <c r="F1" s="366"/>
    </row>
    <row r="2" spans="1:6" ht="15" customHeight="1">
      <c r="A2" s="367" t="s">
        <v>121</v>
      </c>
      <c r="B2" s="368"/>
      <c r="C2" s="368"/>
      <c r="D2" s="368"/>
      <c r="E2" s="368"/>
      <c r="F2" s="371" t="s">
        <v>41</v>
      </c>
    </row>
    <row r="3" spans="1:6">
      <c r="A3" s="369"/>
      <c r="B3" s="370"/>
      <c r="C3" s="370"/>
      <c r="D3" s="370"/>
      <c r="E3" s="370"/>
      <c r="F3" s="372"/>
    </row>
    <row r="4" spans="1:6">
      <c r="A4" s="373" t="str">
        <f>IF(F2="Yes","The Applicant claims an exemption from the SBA affiliation rules applicable to PPP loan eligibility because the Applicant","")</f>
        <v>The Applicant claims an exemption from the SBA affiliation rules applicable to PPP loan eligibility because the Applicant</v>
      </c>
      <c r="B4" s="374"/>
      <c r="C4" s="374"/>
      <c r="D4" s="374"/>
      <c r="E4" s="374"/>
      <c r="F4" s="375"/>
    </row>
    <row r="5" spans="1:6">
      <c r="A5" s="354" t="str">
        <f>IF(F2="Yes","has made a reasonable, good faith determination that the Applicant qualifies for a religious exemption under 13 C.F.R.","")</f>
        <v>has made a reasonable, good faith determination that the Applicant qualifies for a religious exemption under 13 C.F.R.</v>
      </c>
      <c r="B5" s="355"/>
      <c r="C5" s="355"/>
      <c r="D5" s="355"/>
      <c r="E5" s="355"/>
      <c r="F5" s="356"/>
    </row>
    <row r="6" spans="1:6">
      <c r="A6" s="354" t="str">
        <f>IF(F2="Yes","121.103(b)(10), which says that [t]he relationship of a faith-based organization to another organization is not considered an","")</f>
        <v>121.103(b)(10), which says that [t]he relationship of a faith-based organization to another organization is not considered an</v>
      </c>
      <c r="B6" s="355"/>
      <c r="C6" s="355"/>
      <c r="D6" s="355"/>
      <c r="E6" s="355"/>
      <c r="F6" s="356"/>
    </row>
    <row r="7" spans="1:6">
      <c r="A7" s="354" t="str">
        <f>IF(F2="Yes","affiliation with the other organization… if the relationship is based on a religious teaching or belief or otherwise","")</f>
        <v>affiliation with the other organization… if the relationship is based on a religious teaching or belief or otherwise</v>
      </c>
      <c r="B7" s="355"/>
      <c r="C7" s="355"/>
      <c r="D7" s="355"/>
      <c r="E7" s="355"/>
      <c r="F7" s="356"/>
    </row>
    <row r="8" spans="1:6">
      <c r="A8" s="357" t="str">
        <f>IF(F2="Yes","constitutes a part of the exercise of religion.","")</f>
        <v>constitutes a part of the exercise of religion.</v>
      </c>
      <c r="B8" s="358"/>
      <c r="C8" s="358"/>
      <c r="D8" s="358"/>
      <c r="E8" s="358"/>
      <c r="F8" s="359"/>
    </row>
    <row r="9" spans="1:6">
      <c r="A9" s="46" t="s">
        <v>120</v>
      </c>
      <c r="B9" s="47"/>
      <c r="C9" s="47"/>
      <c r="D9" s="376" t="s">
        <v>134</v>
      </c>
      <c r="E9" s="376"/>
      <c r="F9" s="377"/>
    </row>
    <row r="10" spans="1:6">
      <c r="A10" s="354"/>
      <c r="B10" s="355"/>
      <c r="C10" s="355"/>
      <c r="D10" s="355"/>
      <c r="E10" s="355"/>
      <c r="F10" s="356"/>
    </row>
    <row r="11" spans="1:6" ht="147" customHeight="1" thickBot="1">
      <c r="A11" s="360"/>
      <c r="B11" s="361"/>
      <c r="C11" s="361"/>
      <c r="D11" s="361"/>
      <c r="E11" s="361"/>
      <c r="F11" s="362"/>
    </row>
  </sheetData>
  <mergeCells count="10">
    <mergeCell ref="A7:F7"/>
    <mergeCell ref="A8:F8"/>
    <mergeCell ref="A10:F11"/>
    <mergeCell ref="A1:F1"/>
    <mergeCell ref="A2:E3"/>
    <mergeCell ref="F2:F3"/>
    <mergeCell ref="A4:F4"/>
    <mergeCell ref="A5:F5"/>
    <mergeCell ref="A6:F6"/>
    <mergeCell ref="D9:F9"/>
  </mergeCells>
  <dataValidations count="1">
    <dataValidation type="list" allowBlank="1" showInputMessage="1" showErrorMessage="1" sqref="F2:F3">
      <formula1>YN</formula1>
    </dataValidation>
  </dataValidations>
  <hyperlinks>
    <hyperlink ref="D9:F9" r:id="rId1" display="FAQ RE Faith-Based Orgizations in PPP &amp; EIDL"/>
  </hyperlinks>
  <pageMargins left="0.7" right="0.7" top="0.75" bottom="0.75" header="0.3" footer="0.3"/>
  <pageSetup scale="84"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3:AC78"/>
  <sheetViews>
    <sheetView showGridLines="0" topLeftCell="A19" zoomScale="90" zoomScaleNormal="90" workbookViewId="0">
      <selection activeCell="F43" sqref="F43"/>
    </sheetView>
  </sheetViews>
  <sheetFormatPr defaultRowHeight="15"/>
  <cols>
    <col min="1" max="1" width="3.42578125" style="43" customWidth="1"/>
    <col min="2" max="2" width="4" style="106" customWidth="1"/>
    <col min="3" max="3" width="4.28515625" style="23" customWidth="1"/>
    <col min="4" max="5" width="8.42578125" style="23" customWidth="1"/>
    <col min="6" max="6" width="16" style="23" customWidth="1"/>
    <col min="7" max="9" width="9.140625" style="23"/>
    <col min="10" max="10" width="12.42578125" style="23" customWidth="1"/>
    <col min="11" max="11" width="11.85546875" style="23" customWidth="1"/>
    <col min="12" max="12" width="13.28515625" style="23" customWidth="1"/>
    <col min="13" max="13" width="6.85546875" style="23" customWidth="1"/>
    <col min="14" max="14" width="13.85546875" style="23" customWidth="1"/>
    <col min="15" max="15" width="11.140625" style="23" customWidth="1"/>
    <col min="16" max="16" width="12.42578125" style="23" customWidth="1"/>
    <col min="17" max="17" width="9.140625" style="23" customWidth="1"/>
    <col min="18" max="18" width="16.5703125" style="23" customWidth="1"/>
    <col min="19" max="19" width="45.140625" style="23" customWidth="1"/>
    <col min="20" max="16384" width="9.140625" style="23"/>
  </cols>
  <sheetData>
    <row r="3" spans="1:29" ht="18.75">
      <c r="B3" s="333" t="s">
        <v>367</v>
      </c>
      <c r="C3" s="333"/>
      <c r="D3" s="333"/>
      <c r="E3" s="333"/>
      <c r="F3" s="333"/>
      <c r="G3" s="333"/>
      <c r="H3" s="333"/>
      <c r="I3" s="333"/>
      <c r="J3" s="333"/>
      <c r="K3" s="333"/>
      <c r="L3" s="333"/>
      <c r="M3" s="333"/>
      <c r="N3" s="333"/>
      <c r="O3" s="333"/>
      <c r="P3" s="333"/>
      <c r="Q3" s="333"/>
      <c r="R3" s="333"/>
      <c r="S3" s="333"/>
    </row>
    <row r="4" spans="1:29">
      <c r="B4" s="242"/>
      <c r="C4" s="242"/>
      <c r="D4" s="242"/>
      <c r="E4" s="242"/>
      <c r="F4" s="242"/>
      <c r="G4" s="242"/>
      <c r="H4" s="242"/>
      <c r="I4" s="242"/>
      <c r="J4" s="242"/>
      <c r="K4" s="242"/>
      <c r="L4" s="242"/>
      <c r="M4" s="242"/>
      <c r="N4" s="242"/>
      <c r="O4" s="242"/>
      <c r="P4" s="242"/>
      <c r="Q4" s="242"/>
      <c r="R4" s="242"/>
      <c r="S4" s="242"/>
    </row>
    <row r="5" spans="1:29" ht="15" customHeight="1">
      <c r="B5" s="296" t="s">
        <v>127</v>
      </c>
      <c r="C5" s="296"/>
      <c r="D5" s="296"/>
      <c r="E5" s="296"/>
      <c r="F5" s="296"/>
      <c r="G5" s="296"/>
      <c r="H5" s="296"/>
      <c r="I5" s="296"/>
      <c r="J5" s="296"/>
      <c r="K5" s="296"/>
      <c r="L5" s="296"/>
      <c r="M5" s="296"/>
      <c r="N5" s="296"/>
      <c r="O5" s="296"/>
      <c r="P5" s="296"/>
      <c r="Q5" s="296"/>
      <c r="R5" s="296"/>
      <c r="S5" s="296"/>
    </row>
    <row r="6" spans="1:29">
      <c r="B6" s="242"/>
      <c r="C6" s="242"/>
      <c r="D6" s="242"/>
      <c r="E6" s="242"/>
      <c r="F6" s="242"/>
      <c r="G6" s="242"/>
      <c r="H6" s="242"/>
      <c r="I6" s="242"/>
      <c r="J6" s="242"/>
      <c r="K6" s="242"/>
      <c r="L6" s="242"/>
    </row>
    <row r="7" spans="1:29">
      <c r="B7" s="237" t="s">
        <v>6</v>
      </c>
      <c r="C7" s="242"/>
      <c r="D7" s="242"/>
      <c r="E7" s="337">
        <f>+Questions!E8</f>
        <v>0</v>
      </c>
      <c r="F7" s="337"/>
      <c r="G7" s="337"/>
      <c r="H7" s="337"/>
      <c r="I7" s="337"/>
      <c r="J7" s="337"/>
      <c r="K7" s="337"/>
      <c r="L7" s="337"/>
    </row>
    <row r="8" spans="1:29">
      <c r="B8" s="237"/>
      <c r="C8" s="242"/>
      <c r="D8" s="242"/>
      <c r="E8" s="118"/>
      <c r="F8" s="118"/>
      <c r="G8" s="118"/>
      <c r="H8" s="118"/>
      <c r="I8" s="118"/>
      <c r="J8" s="118"/>
      <c r="K8" s="118"/>
      <c r="L8" s="118"/>
    </row>
    <row r="9" spans="1:29" ht="18.75">
      <c r="B9" s="112" t="s">
        <v>224</v>
      </c>
      <c r="C9" s="110"/>
      <c r="D9" s="110"/>
      <c r="E9" s="247"/>
      <c r="F9" s="247"/>
      <c r="G9" s="247"/>
      <c r="H9" s="247"/>
      <c r="I9" s="247"/>
      <c r="J9" s="247"/>
      <c r="K9" s="247"/>
      <c r="L9" s="247"/>
      <c r="M9" s="109"/>
      <c r="N9" s="109"/>
      <c r="O9" s="109"/>
      <c r="P9" s="109"/>
      <c r="Q9" s="109"/>
      <c r="R9" s="109"/>
      <c r="S9" s="109"/>
    </row>
    <row r="10" spans="1:29">
      <c r="B10" s="166"/>
      <c r="C10" s="242"/>
      <c r="D10" s="242"/>
      <c r="E10" s="247"/>
      <c r="F10" s="247"/>
      <c r="G10" s="247"/>
      <c r="H10" s="247"/>
      <c r="I10" s="247"/>
      <c r="J10" s="247"/>
      <c r="K10" s="247"/>
      <c r="L10" s="247"/>
    </row>
    <row r="11" spans="1:29" ht="35.25" customHeight="1">
      <c r="B11" s="338" t="s">
        <v>204</v>
      </c>
      <c r="C11" s="339"/>
      <c r="D11" s="339"/>
      <c r="E11" s="339"/>
      <c r="F11" s="339"/>
      <c r="G11" s="339"/>
      <c r="H11" s="339"/>
      <c r="I11" s="339"/>
      <c r="J11" s="339"/>
      <c r="K11" s="339"/>
      <c r="L11" s="339"/>
      <c r="M11" s="339"/>
      <c r="N11" s="339"/>
      <c r="O11" s="339"/>
      <c r="P11" s="339"/>
      <c r="Q11" s="339"/>
      <c r="R11" s="339"/>
      <c r="S11" s="340"/>
    </row>
    <row r="13" spans="1:29" ht="62.25" customHeight="1">
      <c r="B13" s="219" t="s">
        <v>265</v>
      </c>
      <c r="C13" s="219" t="s">
        <v>266</v>
      </c>
      <c r="D13" s="342" t="s">
        <v>338</v>
      </c>
      <c r="E13" s="342"/>
      <c r="F13" s="342"/>
      <c r="G13" s="342"/>
      <c r="H13" s="342"/>
      <c r="I13" s="342"/>
      <c r="J13" s="342"/>
      <c r="K13" s="342"/>
      <c r="L13" s="342"/>
      <c r="M13" s="342"/>
      <c r="N13" s="342"/>
      <c r="O13" s="342"/>
      <c r="P13" s="342"/>
      <c r="Q13" s="342"/>
      <c r="R13" s="342"/>
      <c r="S13" s="342"/>
    </row>
    <row r="14" spans="1:29" ht="13.5" customHeight="1">
      <c r="A14" s="49"/>
      <c r="B14" s="190"/>
      <c r="C14" s="190"/>
      <c r="D14" s="341" t="s">
        <v>201</v>
      </c>
      <c r="E14" s="341"/>
      <c r="F14" s="341"/>
      <c r="G14" s="341"/>
      <c r="H14" s="341"/>
      <c r="I14" s="341"/>
      <c r="J14" s="341"/>
      <c r="K14" s="341"/>
      <c r="L14" s="341"/>
      <c r="M14" s="341"/>
      <c r="N14" s="341"/>
      <c r="O14" s="341"/>
      <c r="P14" s="341"/>
      <c r="Q14" s="341"/>
      <c r="R14" s="341"/>
      <c r="S14" s="341"/>
    </row>
    <row r="15" spans="1:29">
      <c r="B15" s="162" t="s">
        <v>41</v>
      </c>
      <c r="C15" s="149"/>
      <c r="D15" s="299" t="s">
        <v>316</v>
      </c>
      <c r="E15" s="300"/>
      <c r="F15" s="300"/>
      <c r="G15" s="300"/>
      <c r="H15" s="300"/>
      <c r="I15" s="300"/>
      <c r="J15" s="300"/>
      <c r="K15" s="300"/>
      <c r="L15" s="300"/>
      <c r="M15" s="300"/>
      <c r="N15" s="300"/>
      <c r="O15" s="300"/>
    </row>
    <row r="16" spans="1:29">
      <c r="B16" s="162" t="s">
        <v>41</v>
      </c>
      <c r="C16" s="149"/>
      <c r="D16" s="299" t="s">
        <v>136</v>
      </c>
      <c r="E16" s="300"/>
      <c r="F16" s="300"/>
      <c r="G16" s="300"/>
      <c r="H16" s="300"/>
      <c r="I16" s="300"/>
      <c r="J16" s="300"/>
      <c r="K16" s="300"/>
      <c r="L16" s="300"/>
      <c r="M16" s="300"/>
      <c r="N16" s="300"/>
      <c r="O16" s="300"/>
      <c r="V16" s="56"/>
      <c r="W16" s="56"/>
      <c r="X16" s="56"/>
      <c r="Y16" s="56"/>
      <c r="Z16" s="56"/>
      <c r="AA16" s="56"/>
      <c r="AB16" s="56"/>
      <c r="AC16" s="56"/>
    </row>
    <row r="17" spans="1:20">
      <c r="B17" s="162" t="s">
        <v>41</v>
      </c>
      <c r="C17" s="149"/>
      <c r="D17" s="155" t="s">
        <v>317</v>
      </c>
      <c r="E17" s="156"/>
      <c r="F17" s="156"/>
      <c r="G17" s="156"/>
      <c r="H17" s="156"/>
      <c r="I17" s="156"/>
      <c r="J17" s="156"/>
      <c r="K17" s="156"/>
      <c r="L17" s="156"/>
      <c r="M17" s="156"/>
      <c r="N17" s="156"/>
      <c r="O17" s="156"/>
      <c r="P17" s="156"/>
      <c r="Q17" s="156"/>
      <c r="R17" s="156"/>
      <c r="S17" s="156"/>
      <c r="T17" s="154"/>
    </row>
    <row r="18" spans="1:20">
      <c r="B18" s="163"/>
      <c r="C18" s="163"/>
      <c r="D18" s="156"/>
      <c r="E18" s="156"/>
      <c r="F18" s="156"/>
      <c r="G18" s="156"/>
      <c r="H18" s="156"/>
      <c r="I18" s="156"/>
      <c r="J18" s="156"/>
      <c r="K18" s="156"/>
      <c r="L18" s="156"/>
      <c r="M18" s="156"/>
      <c r="N18" s="156"/>
      <c r="O18" s="156"/>
      <c r="P18" s="156"/>
      <c r="Q18" s="156"/>
      <c r="R18" s="156"/>
      <c r="S18" s="156"/>
      <c r="T18" s="154"/>
    </row>
    <row r="19" spans="1:20">
      <c r="B19" s="163"/>
      <c r="C19" s="163"/>
      <c r="D19" s="348" t="s">
        <v>319</v>
      </c>
      <c r="E19" s="348"/>
      <c r="F19" s="348"/>
      <c r="G19" s="348"/>
      <c r="H19" s="348"/>
      <c r="I19" s="348"/>
      <c r="J19" s="348"/>
      <c r="K19" s="348"/>
      <c r="L19" s="348"/>
      <c r="M19" s="348"/>
      <c r="N19" s="348"/>
      <c r="O19" s="348"/>
      <c r="P19" s="348"/>
      <c r="Q19" s="348"/>
      <c r="R19" s="348"/>
      <c r="S19" s="348"/>
      <c r="T19" s="204"/>
    </row>
    <row r="20" spans="1:20">
      <c r="B20" s="162" t="str">
        <f>IF(Questions!S20="Yes","Yes","No")</f>
        <v>No</v>
      </c>
      <c r="C20" s="149"/>
      <c r="D20" s="349" t="s">
        <v>342</v>
      </c>
      <c r="E20" s="350"/>
      <c r="F20" s="350"/>
      <c r="G20" s="350"/>
      <c r="H20" s="186" t="s">
        <v>287</v>
      </c>
      <c r="I20" s="244"/>
      <c r="J20" s="244"/>
      <c r="K20" s="244"/>
      <c r="L20" s="244"/>
      <c r="M20" s="244"/>
      <c r="N20" s="244"/>
      <c r="O20" s="244"/>
      <c r="P20" s="244"/>
      <c r="Q20" s="244"/>
      <c r="R20" s="244"/>
      <c r="S20" s="244"/>
      <c r="T20" s="204"/>
    </row>
    <row r="21" spans="1:20">
      <c r="B21" s="163"/>
      <c r="C21" s="163"/>
      <c r="D21" s="246"/>
      <c r="E21" s="246"/>
      <c r="F21" s="246"/>
      <c r="G21" s="246"/>
      <c r="H21" s="186"/>
      <c r="I21" s="244"/>
      <c r="J21" s="244"/>
      <c r="K21" s="244"/>
      <c r="L21" s="244"/>
      <c r="M21" s="244"/>
      <c r="N21" s="244"/>
      <c r="O21" s="244"/>
      <c r="P21" s="244"/>
      <c r="Q21" s="244"/>
      <c r="R21" s="244"/>
      <c r="S21" s="244"/>
      <c r="T21" s="204"/>
    </row>
    <row r="22" spans="1:20">
      <c r="B22" s="163"/>
      <c r="C22" s="163"/>
      <c r="D22" s="348" t="s">
        <v>299</v>
      </c>
      <c r="E22" s="348"/>
      <c r="F22" s="348"/>
      <c r="G22" s="348"/>
      <c r="H22" s="348"/>
      <c r="I22" s="348"/>
      <c r="J22" s="348"/>
      <c r="K22" s="348"/>
      <c r="L22" s="348"/>
      <c r="M22" s="348"/>
      <c r="N22" s="348"/>
      <c r="O22" s="348"/>
      <c r="P22" s="348"/>
      <c r="Q22" s="348"/>
      <c r="R22" s="348"/>
      <c r="S22" s="348"/>
      <c r="T22" s="204"/>
    </row>
    <row r="23" spans="1:20">
      <c r="B23" s="162" t="str">
        <f>IF(Questions!S24="Yes","Yes","No")</f>
        <v>No</v>
      </c>
      <c r="C23" s="149"/>
      <c r="D23" s="349" t="s">
        <v>343</v>
      </c>
      <c r="E23" s="350"/>
      <c r="F23" s="350"/>
      <c r="G23" s="350"/>
      <c r="H23" s="22" t="s">
        <v>287</v>
      </c>
      <c r="I23" s="244"/>
      <c r="J23" s="244"/>
      <c r="K23" s="244"/>
      <c r="L23" s="244"/>
      <c r="M23" s="244"/>
      <c r="N23" s="244"/>
      <c r="O23" s="244"/>
      <c r="P23" s="244"/>
      <c r="Q23" s="244"/>
      <c r="R23" s="244"/>
      <c r="S23" s="244"/>
      <c r="T23" s="204"/>
    </row>
    <row r="24" spans="1:20">
      <c r="B24" s="163"/>
      <c r="C24" s="163"/>
      <c r="D24" s="245"/>
      <c r="E24" s="245"/>
      <c r="F24" s="245"/>
      <c r="G24" s="245"/>
      <c r="H24" s="245"/>
      <c r="I24" s="245"/>
      <c r="J24" s="245"/>
      <c r="K24" s="245"/>
      <c r="L24" s="245"/>
      <c r="M24" s="245"/>
      <c r="N24" s="245"/>
      <c r="O24" s="245"/>
      <c r="P24" s="245"/>
      <c r="Q24" s="245"/>
      <c r="R24" s="245"/>
      <c r="S24" s="245"/>
    </row>
    <row r="25" spans="1:20">
      <c r="B25" s="163"/>
      <c r="C25" s="163"/>
      <c r="D25" s="378" t="s">
        <v>318</v>
      </c>
      <c r="E25" s="378"/>
      <c r="F25" s="378"/>
      <c r="G25" s="378"/>
      <c r="H25" s="378"/>
      <c r="I25" s="378"/>
      <c r="J25" s="378"/>
      <c r="K25" s="378"/>
      <c r="L25" s="378"/>
      <c r="M25" s="378"/>
      <c r="N25" s="378"/>
      <c r="O25" s="378"/>
      <c r="P25" s="378"/>
      <c r="Q25" s="378"/>
      <c r="R25" s="378"/>
      <c r="S25" s="378"/>
    </row>
    <row r="26" spans="1:20" s="61" customFormat="1">
      <c r="A26" s="62"/>
      <c r="B26" s="164" t="str">
        <f>IF(Questions!S16="No","Yes","No")</f>
        <v>No</v>
      </c>
      <c r="C26" s="149"/>
      <c r="D26" s="316" t="s">
        <v>346</v>
      </c>
      <c r="E26" s="379"/>
      <c r="F26" s="379"/>
      <c r="G26" s="379"/>
      <c r="H26" s="379"/>
      <c r="I26" s="379"/>
      <c r="J26" s="379"/>
      <c r="K26" s="379"/>
      <c r="L26" s="379"/>
      <c r="M26" s="379"/>
      <c r="N26" s="379"/>
      <c r="O26" s="379"/>
      <c r="P26" s="379"/>
      <c r="Q26" s="379"/>
      <c r="R26" s="379"/>
      <c r="S26" s="379"/>
    </row>
    <row r="27" spans="1:20" ht="14.25" customHeight="1">
      <c r="B27" s="190"/>
      <c r="C27" s="190"/>
      <c r="D27" s="245"/>
      <c r="E27" s="245"/>
      <c r="F27" s="245"/>
      <c r="G27" s="245"/>
      <c r="H27" s="245"/>
      <c r="I27" s="245"/>
      <c r="J27" s="245"/>
      <c r="K27" s="245"/>
      <c r="L27" s="245"/>
      <c r="M27" s="245"/>
      <c r="N27" s="245"/>
      <c r="O27" s="245"/>
      <c r="P27" s="245"/>
      <c r="Q27" s="245"/>
      <c r="R27" s="245"/>
      <c r="S27" s="245"/>
    </row>
    <row r="28" spans="1:20" ht="14.25" customHeight="1">
      <c r="B28" s="190"/>
      <c r="C28" s="190"/>
      <c r="D28" s="346" t="s">
        <v>327</v>
      </c>
      <c r="E28" s="346"/>
      <c r="F28" s="346"/>
      <c r="G28" s="346"/>
      <c r="H28" s="346"/>
      <c r="I28" s="346"/>
      <c r="J28" s="346"/>
      <c r="K28" s="346"/>
      <c r="L28" s="346"/>
      <c r="M28" s="346"/>
      <c r="N28" s="346"/>
      <c r="O28" s="346"/>
      <c r="P28" s="346"/>
      <c r="Q28" s="215"/>
      <c r="R28" s="215"/>
      <c r="S28" s="215"/>
    </row>
    <row r="29" spans="1:20" s="56" customFormat="1" ht="15" customHeight="1">
      <c r="A29" s="49"/>
      <c r="B29" s="163"/>
      <c r="C29" s="163"/>
      <c r="D29" s="352" t="s">
        <v>298</v>
      </c>
      <c r="E29" s="352"/>
      <c r="F29" s="352"/>
      <c r="G29" s="352"/>
      <c r="H29" s="352"/>
      <c r="I29" s="352"/>
      <c r="J29" s="352"/>
      <c r="K29" s="352"/>
      <c r="L29" s="352"/>
      <c r="M29" s="352"/>
      <c r="N29" s="352"/>
      <c r="O29" s="216"/>
      <c r="P29" s="216"/>
      <c r="Q29" s="216"/>
      <c r="R29" s="216"/>
      <c r="S29" s="216"/>
      <c r="T29" s="216"/>
    </row>
    <row r="30" spans="1:20" s="56" customFormat="1" ht="15" customHeight="1">
      <c r="A30" s="49"/>
      <c r="B30" s="165" t="str">
        <f>IF(Questions!S16="Yes","Yes","No")</f>
        <v>No</v>
      </c>
      <c r="C30" s="150"/>
      <c r="D30" s="353" t="s">
        <v>203</v>
      </c>
      <c r="E30" s="351" t="s">
        <v>388</v>
      </c>
      <c r="F30" s="351"/>
      <c r="G30" s="351"/>
      <c r="H30" s="351"/>
      <c r="I30" s="351"/>
      <c r="J30" s="351"/>
      <c r="K30" s="351"/>
      <c r="L30" s="351"/>
      <c r="M30" s="351"/>
      <c r="N30" s="351"/>
      <c r="O30" s="232"/>
      <c r="P30" s="232"/>
      <c r="Q30" s="232"/>
      <c r="R30" s="232"/>
      <c r="S30" s="232"/>
      <c r="T30" s="216"/>
    </row>
    <row r="31" spans="1:20" s="56" customFormat="1" ht="15" customHeight="1">
      <c r="A31" s="49"/>
      <c r="B31" s="165" t="str">
        <f>IF(Questions!S16="Yes","Yes","No")</f>
        <v>No</v>
      </c>
      <c r="C31" s="150"/>
      <c r="D31" s="353"/>
      <c r="E31" s="351" t="s">
        <v>389</v>
      </c>
      <c r="F31" s="351"/>
      <c r="G31" s="351"/>
      <c r="H31" s="351"/>
      <c r="I31" s="351"/>
      <c r="J31" s="351"/>
      <c r="K31" s="351"/>
      <c r="L31" s="351"/>
      <c r="M31" s="351"/>
      <c r="N31" s="351"/>
      <c r="O31" s="351"/>
      <c r="P31" s="351"/>
      <c r="Q31" s="351"/>
      <c r="R31" s="351"/>
      <c r="S31" s="351"/>
      <c r="T31" s="216"/>
    </row>
    <row r="32" spans="1:20" s="56" customFormat="1" ht="29.25" customHeight="1">
      <c r="A32" s="49"/>
      <c r="B32" s="165" t="str">
        <f>IF(Questions!S16="Yes","Yes","No")</f>
        <v>No</v>
      </c>
      <c r="C32" s="150"/>
      <c r="D32" s="231" t="s">
        <v>202</v>
      </c>
      <c r="E32" s="343" t="s">
        <v>390</v>
      </c>
      <c r="F32" s="343"/>
      <c r="G32" s="343"/>
      <c r="H32" s="343"/>
      <c r="I32" s="343"/>
      <c r="J32" s="343"/>
      <c r="K32" s="343"/>
      <c r="L32" s="343"/>
      <c r="M32" s="343"/>
      <c r="N32" s="343"/>
      <c r="O32" s="343"/>
      <c r="P32" s="343"/>
      <c r="Q32" s="343"/>
      <c r="R32" s="343"/>
      <c r="S32" s="233"/>
      <c r="T32" s="216"/>
    </row>
    <row r="33" spans="2:20" ht="14.25" customHeight="1">
      <c r="B33" s="165" t="str">
        <f>IF(Questions!S16="Yes","Yes","No")</f>
        <v>No</v>
      </c>
      <c r="C33" s="150"/>
      <c r="D33" s="248" t="s">
        <v>332</v>
      </c>
      <c r="E33" s="245"/>
      <c r="F33" s="245"/>
      <c r="G33" s="245"/>
      <c r="H33" s="245"/>
      <c r="I33" s="245"/>
      <c r="J33" s="245"/>
      <c r="K33" s="245"/>
      <c r="L33" s="245"/>
      <c r="M33" s="245"/>
      <c r="N33" s="245"/>
      <c r="O33" s="245"/>
      <c r="P33" s="245"/>
      <c r="Q33" s="245"/>
      <c r="R33" s="245"/>
      <c r="S33" s="245"/>
    </row>
    <row r="34" spans="2:20" ht="14.25" customHeight="1">
      <c r="B34" s="190"/>
      <c r="C34" s="190"/>
      <c r="D34" s="245"/>
      <c r="E34" s="245"/>
      <c r="F34" s="245"/>
      <c r="G34" s="245"/>
      <c r="H34" s="245"/>
      <c r="I34" s="245"/>
      <c r="J34" s="245"/>
      <c r="K34" s="245"/>
      <c r="L34" s="245"/>
      <c r="M34" s="245"/>
      <c r="N34" s="245"/>
      <c r="O34" s="245"/>
      <c r="P34" s="245"/>
      <c r="Q34" s="245"/>
      <c r="R34" s="245"/>
      <c r="S34" s="245"/>
    </row>
    <row r="35" spans="2:20" ht="18.75">
      <c r="B35" s="111" t="s">
        <v>235</v>
      </c>
      <c r="C35" s="107"/>
      <c r="D35" s="107"/>
      <c r="E35" s="107"/>
      <c r="F35" s="107"/>
      <c r="G35" s="107"/>
      <c r="H35" s="107"/>
      <c r="I35" s="107"/>
      <c r="J35" s="107"/>
      <c r="K35" s="107"/>
      <c r="L35" s="107"/>
      <c r="M35" s="107"/>
      <c r="N35" s="107"/>
      <c r="O35" s="107"/>
      <c r="P35" s="108"/>
      <c r="Q35" s="109"/>
      <c r="R35" s="109"/>
      <c r="S35" s="109"/>
    </row>
    <row r="36" spans="2:20">
      <c r="C36" s="243"/>
      <c r="D36" s="243"/>
      <c r="E36" s="243"/>
      <c r="F36" s="243"/>
      <c r="G36" s="243"/>
      <c r="H36" s="243"/>
      <c r="I36" s="243"/>
      <c r="J36" s="243"/>
      <c r="K36" s="243"/>
      <c r="L36" s="243"/>
      <c r="M36" s="243"/>
      <c r="N36" s="243"/>
      <c r="O36" s="243"/>
      <c r="P36" s="34"/>
    </row>
    <row r="37" spans="2:20" ht="15" customHeight="1">
      <c r="B37" s="380" t="s">
        <v>314</v>
      </c>
      <c r="C37" s="380"/>
      <c r="D37" s="380"/>
      <c r="E37" s="380"/>
      <c r="F37" s="380"/>
      <c r="G37" s="380"/>
      <c r="H37" s="380"/>
      <c r="I37" s="380"/>
      <c r="J37" s="380"/>
      <c r="K37" s="380"/>
      <c r="L37" s="380"/>
      <c r="M37" s="380"/>
      <c r="N37" s="380"/>
      <c r="O37" s="380"/>
      <c r="P37" s="380"/>
      <c r="Q37" s="380"/>
      <c r="R37" s="380"/>
      <c r="S37" s="380"/>
    </row>
    <row r="38" spans="2:20">
      <c r="B38" s="380"/>
      <c r="C38" s="380"/>
      <c r="D38" s="380"/>
      <c r="E38" s="380"/>
      <c r="F38" s="380"/>
      <c r="G38" s="380"/>
      <c r="H38" s="380"/>
      <c r="I38" s="380"/>
      <c r="J38" s="380"/>
      <c r="K38" s="380"/>
      <c r="L38" s="380"/>
      <c r="M38" s="380"/>
      <c r="N38" s="380"/>
      <c r="O38" s="380"/>
      <c r="P38" s="380"/>
      <c r="Q38" s="380"/>
      <c r="R38" s="380"/>
      <c r="S38" s="380"/>
    </row>
    <row r="39" spans="2:20">
      <c r="B39" s="347" t="s">
        <v>234</v>
      </c>
      <c r="C39" s="347"/>
      <c r="D39" s="347"/>
      <c r="E39" s="347"/>
      <c r="F39" s="347"/>
      <c r="G39" s="347"/>
      <c r="H39" s="347"/>
      <c r="I39" s="347"/>
      <c r="J39" s="347"/>
      <c r="K39" s="347"/>
      <c r="L39" s="347"/>
      <c r="M39" s="347"/>
      <c r="N39" s="347"/>
      <c r="O39" s="347"/>
      <c r="P39" s="347"/>
      <c r="Q39" s="347"/>
      <c r="R39" s="347"/>
      <c r="S39" s="347"/>
    </row>
    <row r="40" spans="2:20">
      <c r="B40" s="168"/>
      <c r="C40" s="236"/>
      <c r="D40" s="236"/>
      <c r="E40" s="236"/>
      <c r="F40" s="236"/>
      <c r="G40" s="236"/>
      <c r="H40" s="236"/>
      <c r="I40" s="236"/>
      <c r="J40" s="236"/>
      <c r="K40" s="236"/>
      <c r="L40" s="236"/>
      <c r="M40" s="236"/>
    </row>
    <row r="41" spans="2:20" ht="33.75" customHeight="1">
      <c r="F41" s="15"/>
      <c r="G41" s="311" t="s">
        <v>355</v>
      </c>
      <c r="H41" s="312"/>
      <c r="I41" s="312"/>
      <c r="J41" s="312"/>
      <c r="K41" s="312"/>
      <c r="L41" s="312"/>
      <c r="M41" s="312"/>
      <c r="N41" s="312"/>
      <c r="O41" s="312"/>
      <c r="P41" s="312"/>
      <c r="Q41" s="312"/>
    </row>
    <row r="42" spans="2:20" ht="15.75">
      <c r="B42" s="241" t="s">
        <v>153</v>
      </c>
      <c r="C42" s="30"/>
      <c r="D42" s="30"/>
      <c r="E42" s="30"/>
      <c r="F42" s="122">
        <f>IF(F41&gt;100000,100000/12,F41/12)</f>
        <v>0</v>
      </c>
      <c r="G42" s="75" t="s">
        <v>255</v>
      </c>
      <c r="H42" s="75"/>
      <c r="I42" s="75"/>
      <c r="J42" s="75"/>
      <c r="K42" s="75"/>
      <c r="L42" s="75"/>
      <c r="M42" s="75"/>
      <c r="N42" s="75"/>
      <c r="O42" s="75"/>
      <c r="P42" s="36"/>
    </row>
    <row r="44" spans="2:20">
      <c r="B44" s="380" t="s">
        <v>315</v>
      </c>
      <c r="C44" s="380"/>
      <c r="D44" s="380"/>
      <c r="E44" s="380"/>
      <c r="F44" s="380"/>
      <c r="G44" s="380"/>
      <c r="H44" s="380"/>
      <c r="I44" s="380"/>
      <c r="J44" s="380"/>
      <c r="K44" s="380"/>
      <c r="L44" s="380"/>
      <c r="M44" s="380"/>
      <c r="N44" s="380"/>
      <c r="O44" s="380"/>
      <c r="P44" s="380"/>
      <c r="Q44" s="380"/>
      <c r="R44" s="380"/>
      <c r="S44" s="380"/>
    </row>
    <row r="45" spans="2:20">
      <c r="B45" s="380"/>
      <c r="C45" s="380"/>
      <c r="D45" s="380"/>
      <c r="E45" s="380"/>
      <c r="F45" s="380"/>
      <c r="G45" s="380"/>
      <c r="H45" s="380"/>
      <c r="I45" s="380"/>
      <c r="J45" s="380"/>
      <c r="K45" s="380"/>
      <c r="L45" s="380"/>
      <c r="M45" s="380"/>
      <c r="N45" s="380"/>
      <c r="O45" s="380"/>
      <c r="P45" s="380"/>
      <c r="Q45" s="380"/>
      <c r="R45" s="380"/>
      <c r="S45" s="380"/>
    </row>
    <row r="47" spans="2:20" ht="29.25" customHeight="1">
      <c r="F47" s="172"/>
      <c r="G47" s="311" t="s">
        <v>356</v>
      </c>
      <c r="H47" s="312"/>
      <c r="I47" s="312"/>
      <c r="J47" s="312"/>
      <c r="K47" s="312"/>
      <c r="L47" s="312"/>
      <c r="M47" s="312"/>
      <c r="N47" s="312"/>
      <c r="O47" s="312"/>
      <c r="P47" s="312"/>
      <c r="Q47" s="312"/>
      <c r="R47" s="239"/>
      <c r="S47" s="239"/>
      <c r="T47" s="239"/>
    </row>
    <row r="48" spans="2:20" ht="29.25" customHeight="1">
      <c r="D48" s="79"/>
      <c r="E48" s="79"/>
      <c r="F48" s="119"/>
      <c r="G48" s="346" t="s">
        <v>225</v>
      </c>
      <c r="H48" s="346"/>
      <c r="I48" s="346"/>
      <c r="J48" s="346"/>
      <c r="K48" s="346"/>
      <c r="L48" s="346"/>
      <c r="M48" s="346"/>
      <c r="N48" s="346"/>
      <c r="O48" s="346"/>
      <c r="P48" s="346"/>
      <c r="Q48" s="346"/>
      <c r="R48" s="346"/>
      <c r="S48" s="346"/>
      <c r="T48" s="217"/>
    </row>
    <row r="49" spans="2:20" ht="15" customHeight="1">
      <c r="B49" s="243" t="s">
        <v>140</v>
      </c>
      <c r="F49" s="173"/>
      <c r="G49" s="311" t="s">
        <v>214</v>
      </c>
      <c r="H49" s="313"/>
      <c r="I49" s="313"/>
      <c r="J49" s="313"/>
      <c r="K49" s="313"/>
      <c r="L49" s="313"/>
      <c r="M49" s="313"/>
      <c r="N49" s="313"/>
      <c r="O49" s="313"/>
      <c r="P49" s="313"/>
      <c r="Q49" s="313"/>
      <c r="R49" s="313"/>
      <c r="S49" s="313"/>
      <c r="T49" s="113"/>
    </row>
    <row r="50" spans="2:20" ht="15" customHeight="1">
      <c r="B50" s="243" t="s">
        <v>140</v>
      </c>
      <c r="F50" s="15"/>
      <c r="G50" s="311" t="s">
        <v>207</v>
      </c>
      <c r="H50" s="313"/>
      <c r="I50" s="313"/>
      <c r="J50" s="313"/>
      <c r="K50" s="313"/>
      <c r="L50" s="313"/>
      <c r="M50" s="313"/>
      <c r="N50" s="313"/>
      <c r="O50" s="313"/>
      <c r="P50" s="313"/>
      <c r="Q50" s="313"/>
      <c r="R50" s="313"/>
      <c r="S50" s="313"/>
      <c r="T50" s="114"/>
    </row>
    <row r="51" spans="2:20" ht="15" customHeight="1">
      <c r="B51" s="243" t="s">
        <v>208</v>
      </c>
      <c r="F51" s="15"/>
      <c r="G51" s="311" t="s">
        <v>210</v>
      </c>
      <c r="H51" s="313"/>
      <c r="I51" s="313"/>
      <c r="J51" s="313"/>
      <c r="K51" s="313"/>
      <c r="L51" s="313"/>
      <c r="M51" s="313"/>
      <c r="N51" s="313"/>
      <c r="O51" s="313"/>
      <c r="P51" s="313"/>
      <c r="Q51" s="313"/>
      <c r="R51" s="313"/>
      <c r="S51" s="313"/>
      <c r="T51" s="114"/>
    </row>
    <row r="52" spans="2:20" ht="15" customHeight="1">
      <c r="B52" s="243" t="s">
        <v>208</v>
      </c>
      <c r="F52" s="15"/>
      <c r="G52" s="311" t="s">
        <v>209</v>
      </c>
      <c r="H52" s="313"/>
      <c r="I52" s="313"/>
      <c r="J52" s="313"/>
      <c r="K52" s="313"/>
      <c r="L52" s="313"/>
      <c r="M52" s="313"/>
      <c r="N52" s="313"/>
      <c r="O52" s="313"/>
      <c r="P52" s="313"/>
      <c r="Q52" s="313"/>
      <c r="R52" s="313"/>
      <c r="S52" s="313"/>
      <c r="T52" s="114"/>
    </row>
    <row r="53" spans="2:20" ht="15" customHeight="1">
      <c r="B53" s="243" t="s">
        <v>140</v>
      </c>
      <c r="F53" s="15"/>
      <c r="G53" s="311" t="s">
        <v>212</v>
      </c>
      <c r="H53" s="313"/>
      <c r="I53" s="313"/>
      <c r="J53" s="313"/>
      <c r="K53" s="313"/>
      <c r="L53" s="313"/>
      <c r="M53" s="313"/>
      <c r="N53" s="313"/>
      <c r="O53" s="313"/>
      <c r="P53" s="313"/>
      <c r="Q53" s="313"/>
      <c r="R53" s="313"/>
      <c r="S53" s="313"/>
      <c r="T53" s="114"/>
    </row>
    <row r="54" spans="2:20" ht="15" customHeight="1">
      <c r="B54" s="243" t="s">
        <v>140</v>
      </c>
      <c r="F54" s="15"/>
      <c r="G54" s="311" t="s">
        <v>213</v>
      </c>
      <c r="H54" s="313"/>
      <c r="I54" s="313"/>
      <c r="J54" s="313"/>
      <c r="K54" s="313"/>
      <c r="L54" s="313"/>
      <c r="M54" s="313"/>
      <c r="N54" s="313"/>
      <c r="O54" s="313"/>
      <c r="P54" s="313"/>
      <c r="Q54" s="313"/>
      <c r="R54" s="313"/>
      <c r="S54" s="313"/>
      <c r="T54" s="114"/>
    </row>
    <row r="55" spans="2:20">
      <c r="B55" s="243" t="s">
        <v>140</v>
      </c>
      <c r="F55" s="15"/>
      <c r="G55" s="311" t="s">
        <v>211</v>
      </c>
      <c r="H55" s="313"/>
      <c r="I55" s="313"/>
      <c r="J55" s="313"/>
      <c r="K55" s="313"/>
      <c r="L55" s="313"/>
      <c r="M55" s="313"/>
      <c r="N55" s="313"/>
      <c r="O55" s="313"/>
      <c r="P55" s="313"/>
      <c r="Q55" s="313"/>
      <c r="R55" s="313"/>
      <c r="S55" s="313"/>
      <c r="T55" s="114"/>
    </row>
    <row r="56" spans="2:20">
      <c r="B56" s="243" t="s">
        <v>1</v>
      </c>
      <c r="F56" s="103">
        <f>+F47+F49+F50-F51-F52+F53+F54+F55</f>
        <v>0</v>
      </c>
      <c r="G56" s="238"/>
      <c r="H56" s="239"/>
      <c r="I56" s="239"/>
      <c r="J56" s="239"/>
      <c r="K56" s="239"/>
      <c r="L56" s="239"/>
      <c r="M56" s="239"/>
      <c r="N56" s="239"/>
      <c r="O56" s="239"/>
      <c r="P56" s="239"/>
      <c r="Q56" s="239"/>
      <c r="R56" s="239"/>
      <c r="S56" s="239"/>
      <c r="T56" s="239"/>
    </row>
    <row r="57" spans="2:20" ht="15.75">
      <c r="B57" s="241" t="s">
        <v>153</v>
      </c>
      <c r="C57" s="30"/>
      <c r="D57" s="30"/>
      <c r="E57" s="30"/>
      <c r="F57" s="122">
        <f>F56/12</f>
        <v>0</v>
      </c>
      <c r="G57" s="75" t="s">
        <v>255</v>
      </c>
      <c r="H57" s="75"/>
      <c r="I57" s="75"/>
      <c r="J57" s="75"/>
      <c r="K57" s="75"/>
      <c r="L57" s="75"/>
      <c r="M57" s="75"/>
      <c r="N57" s="75"/>
      <c r="O57" s="75"/>
      <c r="P57" s="36"/>
    </row>
    <row r="58" spans="2:20">
      <c r="B58" s="72"/>
      <c r="D58" s="26"/>
      <c r="J58" s="240"/>
      <c r="K58" s="30"/>
      <c r="O58" s="240"/>
      <c r="P58" s="240"/>
    </row>
    <row r="60" spans="2:20">
      <c r="B60" s="72"/>
      <c r="D60" s="26"/>
      <c r="J60" s="240"/>
      <c r="K60" s="30"/>
      <c r="O60" s="240"/>
      <c r="P60" s="240"/>
    </row>
    <row r="61" spans="2:20">
      <c r="B61" s="72"/>
      <c r="D61" s="26"/>
      <c r="J61" s="240"/>
      <c r="K61" s="30"/>
      <c r="O61" s="240"/>
      <c r="P61" s="240"/>
    </row>
    <row r="62" spans="2:20">
      <c r="B62" s="72"/>
      <c r="D62" s="26"/>
      <c r="J62" s="240"/>
      <c r="K62" s="30"/>
      <c r="O62" s="240"/>
      <c r="P62" s="240"/>
    </row>
    <row r="63" spans="2:20">
      <c r="B63" s="72"/>
      <c r="D63" s="26"/>
      <c r="J63" s="240"/>
      <c r="K63" s="30"/>
      <c r="M63" s="240"/>
      <c r="N63" s="240"/>
    </row>
    <row r="76" ht="15" customHeight="1"/>
    <row r="77" ht="15" customHeight="1"/>
    <row r="78" ht="15" customHeight="1"/>
  </sheetData>
  <sheetProtection algorithmName="SHA-512" hashValue="EXTIazq+D/rC7ZtCwY0ZEy1WdFqjqo/4Vyhc/0V2lNZ0+HD7nLbFCOlUHXMPqNkkthOkGkIpSrSC3I02gQGWFw==" saltValue="vBHR2TnwrKifw82va1CwsQ==" spinCount="100000" sheet="1" formatCells="0" formatColumns="0" formatRows="0" insertColumns="0" insertRows="0" insertHyperlinks="0" deleteColumns="0" deleteRows="0" sort="0" autoFilter="0" pivotTables="0"/>
  <mergeCells count="33">
    <mergeCell ref="G54:S54"/>
    <mergeCell ref="G55:S55"/>
    <mergeCell ref="G48:S48"/>
    <mergeCell ref="G49:S49"/>
    <mergeCell ref="G50:S50"/>
    <mergeCell ref="G51:S51"/>
    <mergeCell ref="G52:S52"/>
    <mergeCell ref="G53:S53"/>
    <mergeCell ref="G47:Q47"/>
    <mergeCell ref="D25:S25"/>
    <mergeCell ref="D26:S26"/>
    <mergeCell ref="D28:P28"/>
    <mergeCell ref="D29:N29"/>
    <mergeCell ref="D30:D31"/>
    <mergeCell ref="E30:N30"/>
    <mergeCell ref="E31:S31"/>
    <mergeCell ref="E32:R32"/>
    <mergeCell ref="B37:S38"/>
    <mergeCell ref="B39:S39"/>
    <mergeCell ref="G41:Q41"/>
    <mergeCell ref="B44:S45"/>
    <mergeCell ref="D23:G23"/>
    <mergeCell ref="B3:S3"/>
    <mergeCell ref="B5:S5"/>
    <mergeCell ref="E7:L7"/>
    <mergeCell ref="B11:S11"/>
    <mergeCell ref="D13:S13"/>
    <mergeCell ref="D14:S14"/>
    <mergeCell ref="D15:O15"/>
    <mergeCell ref="D16:O16"/>
    <mergeCell ref="D19:S19"/>
    <mergeCell ref="D20:G20"/>
    <mergeCell ref="D22:S22"/>
  </mergeCells>
  <conditionalFormatting sqref="M63 J58 O58 O60:O62 J60:J63">
    <cfRule type="cellIs" priority="2" operator="greaterThan">
      <formula>0.4</formula>
    </cfRule>
  </conditionalFormatting>
  <conditionalFormatting sqref="J58 J60:J62">
    <cfRule type="expression" dxfId="3" priority="1">
      <formula>#REF!&gt;40%</formula>
    </cfRule>
  </conditionalFormatting>
  <hyperlinks>
    <hyperlink ref="B39:S39" location="'Seasonal Business'!A1" display="&gt;If you are a Seasonal Business, use the calculator on the Seasonal Business tab instead."/>
    <hyperlink ref="H20" location="'Addendum A-Affiliate'!A1" display="click here"/>
    <hyperlink ref="H23" location="'Addendum B-EIDL'!A1" display="click here"/>
  </hyperlinks>
  <pageMargins left="0.25" right="0.25" top="0.75" bottom="0.75" header="0.3" footer="0.3"/>
  <pageSetup scale="61" fitToHeight="0" orientation="landscape" r:id="rId1"/>
  <headerFooter>
    <oddHeader xml:space="preserve">&amp;C&amp;14&amp;KFF0000
</oddHeader>
  </headerFooter>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3:AC82"/>
  <sheetViews>
    <sheetView showGridLines="0" topLeftCell="B22" zoomScaleNormal="100" workbookViewId="0">
      <selection activeCell="F43" sqref="F43"/>
    </sheetView>
  </sheetViews>
  <sheetFormatPr defaultRowHeight="15"/>
  <cols>
    <col min="1" max="1" width="3.42578125" style="43" customWidth="1"/>
    <col min="2" max="2" width="4" style="106" customWidth="1"/>
    <col min="3" max="3" width="4.28515625" style="23" customWidth="1"/>
    <col min="4" max="5" width="8.42578125" style="23" customWidth="1"/>
    <col min="6" max="6" width="16" style="23" customWidth="1"/>
    <col min="7" max="9" width="9.140625" style="23"/>
    <col min="10" max="10" width="12.42578125" style="23" customWidth="1"/>
    <col min="11" max="11" width="11.85546875" style="23" customWidth="1"/>
    <col min="12" max="12" width="13.28515625" style="23" customWidth="1"/>
    <col min="13" max="13" width="6.85546875" style="23" customWidth="1"/>
    <col min="14" max="14" width="13.85546875" style="23" customWidth="1"/>
    <col min="15" max="15" width="11.140625" style="23" customWidth="1"/>
    <col min="16" max="16" width="12.42578125" style="23" customWidth="1"/>
    <col min="17" max="17" width="9.140625" style="23" customWidth="1"/>
    <col min="18" max="18" width="16.5703125" style="23" customWidth="1"/>
    <col min="19" max="19" width="45.140625" style="23" customWidth="1"/>
    <col min="20" max="16384" width="9.140625" style="23"/>
  </cols>
  <sheetData>
    <row r="3" spans="1:29" ht="18.75">
      <c r="B3" s="333" t="s">
        <v>368</v>
      </c>
      <c r="C3" s="333"/>
      <c r="D3" s="333"/>
      <c r="E3" s="333"/>
      <c r="F3" s="333"/>
      <c r="G3" s="333"/>
      <c r="H3" s="333"/>
      <c r="I3" s="333"/>
      <c r="J3" s="333"/>
      <c r="K3" s="333"/>
      <c r="L3" s="333"/>
      <c r="M3" s="333"/>
      <c r="N3" s="333"/>
      <c r="O3" s="333"/>
      <c r="P3" s="333"/>
      <c r="Q3" s="333"/>
      <c r="R3" s="333"/>
      <c r="S3" s="333"/>
    </row>
    <row r="4" spans="1:29">
      <c r="B4" s="135"/>
      <c r="C4" s="97"/>
      <c r="D4" s="97"/>
      <c r="E4" s="97"/>
      <c r="F4" s="97"/>
      <c r="G4" s="97"/>
      <c r="H4" s="97"/>
      <c r="I4" s="97"/>
      <c r="J4" s="97"/>
      <c r="K4" s="97"/>
      <c r="L4" s="97"/>
      <c r="M4" s="97"/>
      <c r="N4" s="97"/>
      <c r="O4" s="97"/>
      <c r="P4" s="97"/>
      <c r="Q4" s="97"/>
      <c r="R4" s="97"/>
      <c r="S4" s="97"/>
    </row>
    <row r="5" spans="1:29" ht="15" customHeight="1">
      <c r="B5" s="296" t="s">
        <v>127</v>
      </c>
      <c r="C5" s="296"/>
      <c r="D5" s="296"/>
      <c r="E5" s="296"/>
      <c r="F5" s="296"/>
      <c r="G5" s="296"/>
      <c r="H5" s="296"/>
      <c r="I5" s="296"/>
      <c r="J5" s="296"/>
      <c r="K5" s="296"/>
      <c r="L5" s="296"/>
      <c r="M5" s="296"/>
      <c r="N5" s="296"/>
      <c r="O5" s="296"/>
      <c r="P5" s="296"/>
      <c r="Q5" s="296"/>
      <c r="R5" s="296"/>
      <c r="S5" s="296"/>
    </row>
    <row r="6" spans="1:29">
      <c r="B6" s="135"/>
      <c r="C6" s="97"/>
      <c r="D6" s="97"/>
      <c r="E6" s="97"/>
      <c r="F6" s="97"/>
      <c r="G6" s="97"/>
      <c r="H6" s="97"/>
      <c r="I6" s="97"/>
      <c r="J6" s="97"/>
      <c r="K6" s="97"/>
      <c r="L6" s="97"/>
    </row>
    <row r="7" spans="1:29">
      <c r="B7" s="136" t="s">
        <v>6</v>
      </c>
      <c r="C7" s="97"/>
      <c r="D7" s="97"/>
      <c r="E7" s="337">
        <f>+Questions!E8</f>
        <v>0</v>
      </c>
      <c r="F7" s="337"/>
      <c r="G7" s="337"/>
      <c r="H7" s="337"/>
      <c r="I7" s="337"/>
      <c r="J7" s="337"/>
      <c r="K7" s="337"/>
      <c r="L7" s="337"/>
    </row>
    <row r="8" spans="1:29">
      <c r="B8" s="136"/>
      <c r="C8" s="97"/>
      <c r="D8" s="97"/>
      <c r="E8" s="118"/>
      <c r="F8" s="118"/>
      <c r="G8" s="118"/>
      <c r="H8" s="118"/>
      <c r="I8" s="118"/>
      <c r="J8" s="118"/>
      <c r="K8" s="118"/>
      <c r="L8" s="118"/>
    </row>
    <row r="9" spans="1:29" ht="18.75">
      <c r="B9" s="112" t="s">
        <v>224</v>
      </c>
      <c r="C9" s="110"/>
      <c r="D9" s="110"/>
      <c r="E9" s="116"/>
      <c r="F9" s="116"/>
      <c r="G9" s="116"/>
      <c r="H9" s="116"/>
      <c r="I9" s="116"/>
      <c r="J9" s="116"/>
      <c r="K9" s="116"/>
      <c r="L9" s="116"/>
      <c r="M9" s="109"/>
      <c r="N9" s="109"/>
      <c r="O9" s="109"/>
      <c r="P9" s="109"/>
      <c r="Q9" s="109"/>
      <c r="R9" s="109"/>
      <c r="S9" s="109"/>
    </row>
    <row r="10" spans="1:29">
      <c r="B10" s="166"/>
      <c r="C10" s="97"/>
      <c r="D10" s="97"/>
      <c r="E10" s="116"/>
      <c r="F10" s="116"/>
      <c r="G10" s="116"/>
      <c r="H10" s="116"/>
      <c r="I10" s="116"/>
      <c r="J10" s="116"/>
      <c r="K10" s="116"/>
      <c r="L10" s="116"/>
    </row>
    <row r="11" spans="1:29" ht="35.25" customHeight="1">
      <c r="B11" s="338" t="s">
        <v>204</v>
      </c>
      <c r="C11" s="339"/>
      <c r="D11" s="339"/>
      <c r="E11" s="339"/>
      <c r="F11" s="339"/>
      <c r="G11" s="339"/>
      <c r="H11" s="339"/>
      <c r="I11" s="339"/>
      <c r="J11" s="339"/>
      <c r="K11" s="339"/>
      <c r="L11" s="339"/>
      <c r="M11" s="339"/>
      <c r="N11" s="339"/>
      <c r="O11" s="339"/>
      <c r="P11" s="339"/>
      <c r="Q11" s="339"/>
      <c r="R11" s="339"/>
      <c r="S11" s="340"/>
    </row>
    <row r="13" spans="1:29" ht="62.25" customHeight="1">
      <c r="B13" s="219" t="s">
        <v>265</v>
      </c>
      <c r="C13" s="219" t="s">
        <v>266</v>
      </c>
      <c r="D13" s="342" t="s">
        <v>338</v>
      </c>
      <c r="E13" s="342"/>
      <c r="F13" s="342"/>
      <c r="G13" s="342"/>
      <c r="H13" s="342"/>
      <c r="I13" s="342"/>
      <c r="J13" s="342"/>
      <c r="K13" s="342"/>
      <c r="L13" s="342"/>
      <c r="M13" s="342"/>
      <c r="N13" s="342"/>
      <c r="O13" s="342"/>
      <c r="P13" s="342"/>
      <c r="Q13" s="342"/>
      <c r="R13" s="342"/>
      <c r="S13" s="342"/>
    </row>
    <row r="14" spans="1:29" ht="13.5" customHeight="1">
      <c r="A14" s="49"/>
      <c r="B14" s="190"/>
      <c r="C14" s="190"/>
      <c r="D14" s="341" t="s">
        <v>201</v>
      </c>
      <c r="E14" s="341"/>
      <c r="F14" s="341"/>
      <c r="G14" s="341"/>
      <c r="H14" s="341"/>
      <c r="I14" s="341"/>
      <c r="J14" s="341"/>
      <c r="K14" s="341"/>
      <c r="L14" s="341"/>
      <c r="M14" s="341"/>
      <c r="N14" s="341"/>
      <c r="O14" s="341"/>
      <c r="P14" s="341"/>
      <c r="Q14" s="341"/>
      <c r="R14" s="341"/>
      <c r="S14" s="341"/>
    </row>
    <row r="15" spans="1:29">
      <c r="B15" s="162" t="s">
        <v>41</v>
      </c>
      <c r="C15" s="149"/>
      <c r="D15" s="299" t="s">
        <v>316</v>
      </c>
      <c r="E15" s="300"/>
      <c r="F15" s="300"/>
      <c r="G15" s="300"/>
      <c r="H15" s="300"/>
      <c r="I15" s="300"/>
      <c r="J15" s="300"/>
      <c r="K15" s="300"/>
      <c r="L15" s="300"/>
      <c r="M15" s="300"/>
      <c r="N15" s="300"/>
      <c r="O15" s="300"/>
    </row>
    <row r="16" spans="1:29">
      <c r="B16" s="162" t="s">
        <v>41</v>
      </c>
      <c r="C16" s="149"/>
      <c r="D16" s="299" t="s">
        <v>136</v>
      </c>
      <c r="E16" s="300"/>
      <c r="F16" s="300"/>
      <c r="G16" s="300"/>
      <c r="H16" s="300"/>
      <c r="I16" s="300"/>
      <c r="J16" s="300"/>
      <c r="K16" s="300"/>
      <c r="L16" s="300"/>
      <c r="M16" s="300"/>
      <c r="N16" s="300"/>
      <c r="O16" s="300"/>
      <c r="V16" s="56"/>
      <c r="W16" s="56"/>
      <c r="X16" s="56"/>
      <c r="Y16" s="56"/>
      <c r="Z16" s="56"/>
      <c r="AA16" s="56"/>
      <c r="AB16" s="56"/>
      <c r="AC16" s="56"/>
    </row>
    <row r="17" spans="1:20">
      <c r="B17" s="162" t="s">
        <v>41</v>
      </c>
      <c r="C17" s="149"/>
      <c r="D17" s="155" t="s">
        <v>317</v>
      </c>
      <c r="E17" s="156"/>
      <c r="F17" s="156"/>
      <c r="G17" s="156"/>
      <c r="H17" s="156"/>
      <c r="I17" s="156"/>
      <c r="J17" s="156"/>
      <c r="K17" s="156"/>
      <c r="L17" s="156"/>
      <c r="M17" s="156"/>
      <c r="N17" s="156"/>
      <c r="O17" s="156"/>
      <c r="P17" s="156"/>
      <c r="Q17" s="156"/>
      <c r="R17" s="156"/>
      <c r="S17" s="156"/>
      <c r="T17" s="154"/>
    </row>
    <row r="18" spans="1:20">
      <c r="B18" s="163"/>
      <c r="C18" s="163"/>
      <c r="D18" s="156"/>
      <c r="E18" s="156"/>
      <c r="F18" s="156"/>
      <c r="G18" s="156"/>
      <c r="H18" s="156"/>
      <c r="I18" s="156"/>
      <c r="J18" s="156"/>
      <c r="K18" s="156"/>
      <c r="L18" s="156"/>
      <c r="M18" s="156"/>
      <c r="N18" s="156"/>
      <c r="O18" s="156"/>
      <c r="P18" s="156"/>
      <c r="Q18" s="156"/>
      <c r="R18" s="156"/>
      <c r="S18" s="156"/>
      <c r="T18" s="154"/>
    </row>
    <row r="19" spans="1:20">
      <c r="B19" s="163"/>
      <c r="C19" s="163"/>
      <c r="D19" s="348" t="s">
        <v>319</v>
      </c>
      <c r="E19" s="348"/>
      <c r="F19" s="348"/>
      <c r="G19" s="348"/>
      <c r="H19" s="348"/>
      <c r="I19" s="348"/>
      <c r="J19" s="348"/>
      <c r="K19" s="348"/>
      <c r="L19" s="348"/>
      <c r="M19" s="348"/>
      <c r="N19" s="348"/>
      <c r="O19" s="348"/>
      <c r="P19" s="348"/>
      <c r="Q19" s="348"/>
      <c r="R19" s="348"/>
      <c r="S19" s="348"/>
      <c r="T19" s="204"/>
    </row>
    <row r="20" spans="1:20">
      <c r="B20" s="162" t="str">
        <f>IF(Questions!S20="Yes","Yes","No")</f>
        <v>No</v>
      </c>
      <c r="C20" s="149"/>
      <c r="D20" s="349" t="s">
        <v>342</v>
      </c>
      <c r="E20" s="350"/>
      <c r="F20" s="350"/>
      <c r="G20" s="350"/>
      <c r="H20" s="186" t="s">
        <v>287</v>
      </c>
      <c r="I20" s="205"/>
      <c r="J20" s="205"/>
      <c r="K20" s="205"/>
      <c r="L20" s="205"/>
      <c r="M20" s="205"/>
      <c r="N20" s="205"/>
      <c r="O20" s="205"/>
      <c r="P20" s="205"/>
      <c r="Q20" s="205"/>
      <c r="R20" s="205"/>
      <c r="S20" s="205"/>
      <c r="T20" s="204"/>
    </row>
    <row r="21" spans="1:20">
      <c r="B21" s="163"/>
      <c r="C21" s="163"/>
      <c r="D21" s="206"/>
      <c r="E21" s="206"/>
      <c r="F21" s="206"/>
      <c r="G21" s="206"/>
      <c r="H21" s="186"/>
      <c r="I21" s="205"/>
      <c r="J21" s="205"/>
      <c r="K21" s="205"/>
      <c r="L21" s="205"/>
      <c r="M21" s="205"/>
      <c r="N21" s="205"/>
      <c r="O21" s="205"/>
      <c r="P21" s="205"/>
      <c r="Q21" s="205"/>
      <c r="R21" s="205"/>
      <c r="S21" s="205"/>
      <c r="T21" s="204"/>
    </row>
    <row r="22" spans="1:20">
      <c r="B22" s="163"/>
      <c r="C22" s="163"/>
      <c r="D22" s="348" t="s">
        <v>299</v>
      </c>
      <c r="E22" s="348"/>
      <c r="F22" s="348"/>
      <c r="G22" s="348"/>
      <c r="H22" s="348"/>
      <c r="I22" s="348"/>
      <c r="J22" s="348"/>
      <c r="K22" s="348"/>
      <c r="L22" s="348"/>
      <c r="M22" s="348"/>
      <c r="N22" s="348"/>
      <c r="O22" s="348"/>
      <c r="P22" s="348"/>
      <c r="Q22" s="348"/>
      <c r="R22" s="348"/>
      <c r="S22" s="348"/>
      <c r="T22" s="204"/>
    </row>
    <row r="23" spans="1:20">
      <c r="B23" s="162" t="str">
        <f>IF(Questions!S24="Yes","Yes","No")</f>
        <v>No</v>
      </c>
      <c r="C23" s="149"/>
      <c r="D23" s="349" t="s">
        <v>343</v>
      </c>
      <c r="E23" s="350"/>
      <c r="F23" s="350"/>
      <c r="G23" s="350"/>
      <c r="H23" s="22" t="s">
        <v>287</v>
      </c>
      <c r="I23" s="205"/>
      <c r="J23" s="205"/>
      <c r="K23" s="205"/>
      <c r="L23" s="205"/>
      <c r="M23" s="205"/>
      <c r="N23" s="205"/>
      <c r="O23" s="205"/>
      <c r="P23" s="205"/>
      <c r="Q23" s="205"/>
      <c r="R23" s="205"/>
      <c r="S23" s="205"/>
      <c r="T23" s="204"/>
    </row>
    <row r="24" spans="1:20">
      <c r="B24" s="163"/>
      <c r="C24" s="163"/>
      <c r="D24" s="140"/>
      <c r="E24" s="140"/>
      <c r="F24" s="140"/>
      <c r="G24" s="140"/>
      <c r="H24" s="140"/>
      <c r="I24" s="140"/>
      <c r="J24" s="140"/>
      <c r="K24" s="140"/>
      <c r="L24" s="140"/>
      <c r="M24" s="140"/>
      <c r="N24" s="140"/>
      <c r="O24" s="140"/>
      <c r="P24" s="140"/>
      <c r="Q24" s="140"/>
      <c r="R24" s="140"/>
      <c r="S24" s="140"/>
    </row>
    <row r="25" spans="1:20">
      <c r="B25" s="163"/>
      <c r="C25" s="163"/>
      <c r="D25" s="378" t="s">
        <v>318</v>
      </c>
      <c r="E25" s="378"/>
      <c r="F25" s="378"/>
      <c r="G25" s="378"/>
      <c r="H25" s="378"/>
      <c r="I25" s="378"/>
      <c r="J25" s="378"/>
      <c r="K25" s="378"/>
      <c r="L25" s="378"/>
      <c r="M25" s="378"/>
      <c r="N25" s="378"/>
      <c r="O25" s="378"/>
      <c r="P25" s="378"/>
      <c r="Q25" s="378"/>
      <c r="R25" s="378"/>
      <c r="S25" s="378"/>
    </row>
    <row r="26" spans="1:20" s="61" customFormat="1">
      <c r="A26" s="62"/>
      <c r="B26" s="164" t="str">
        <f>IF(Questions!S16="No","Yes","No")</f>
        <v>No</v>
      </c>
      <c r="C26" s="149"/>
      <c r="D26" s="316" t="s">
        <v>346</v>
      </c>
      <c r="E26" s="379"/>
      <c r="F26" s="379"/>
      <c r="G26" s="379"/>
      <c r="H26" s="379"/>
      <c r="I26" s="379"/>
      <c r="J26" s="379"/>
      <c r="K26" s="379"/>
      <c r="L26" s="379"/>
      <c r="M26" s="379"/>
      <c r="N26" s="379"/>
      <c r="O26" s="379"/>
      <c r="P26" s="379"/>
      <c r="Q26" s="379"/>
      <c r="R26" s="379"/>
      <c r="S26" s="379"/>
    </row>
    <row r="27" spans="1:20" ht="14.25" customHeight="1">
      <c r="B27" s="190"/>
      <c r="C27" s="190"/>
      <c r="D27" s="140"/>
      <c r="E27" s="140"/>
      <c r="F27" s="140"/>
      <c r="G27" s="140"/>
      <c r="H27" s="140"/>
      <c r="I27" s="140"/>
      <c r="J27" s="140"/>
      <c r="K27" s="140"/>
      <c r="L27" s="140"/>
      <c r="M27" s="140"/>
      <c r="N27" s="140"/>
      <c r="O27" s="140"/>
      <c r="P27" s="140"/>
      <c r="Q27" s="140"/>
      <c r="R27" s="140"/>
      <c r="S27" s="140"/>
    </row>
    <row r="28" spans="1:20" ht="14.25" customHeight="1">
      <c r="B28" s="190"/>
      <c r="C28" s="190"/>
      <c r="D28" s="346" t="s">
        <v>327</v>
      </c>
      <c r="E28" s="346"/>
      <c r="F28" s="346"/>
      <c r="G28" s="346"/>
      <c r="H28" s="346"/>
      <c r="I28" s="346"/>
      <c r="J28" s="346"/>
      <c r="K28" s="346"/>
      <c r="L28" s="346"/>
      <c r="M28" s="346"/>
      <c r="N28" s="346"/>
      <c r="O28" s="346"/>
      <c r="P28" s="346"/>
      <c r="Q28" s="215"/>
      <c r="R28" s="215"/>
      <c r="S28" s="215"/>
    </row>
    <row r="29" spans="1:20" s="56" customFormat="1" ht="15" customHeight="1">
      <c r="A29" s="49"/>
      <c r="B29" s="163"/>
      <c r="C29" s="163"/>
      <c r="D29" s="352" t="s">
        <v>298</v>
      </c>
      <c r="E29" s="352"/>
      <c r="F29" s="352"/>
      <c r="G29" s="352"/>
      <c r="H29" s="352"/>
      <c r="I29" s="352"/>
      <c r="J29" s="352"/>
      <c r="K29" s="352"/>
      <c r="L29" s="352"/>
      <c r="M29" s="352"/>
      <c r="N29" s="352"/>
      <c r="O29" s="216"/>
      <c r="P29" s="216"/>
      <c r="Q29" s="216"/>
      <c r="R29" s="216"/>
      <c r="S29" s="216"/>
      <c r="T29" s="216"/>
    </row>
    <row r="30" spans="1:20" s="56" customFormat="1" ht="15" customHeight="1">
      <c r="A30" s="49"/>
      <c r="B30" s="165" t="str">
        <f>IF(Questions!S16="Yes","Yes","No")</f>
        <v>No</v>
      </c>
      <c r="C30" s="150"/>
      <c r="D30" s="353" t="s">
        <v>203</v>
      </c>
      <c r="E30" s="351" t="s">
        <v>391</v>
      </c>
      <c r="F30" s="351"/>
      <c r="G30" s="351"/>
      <c r="H30" s="351"/>
      <c r="I30" s="351"/>
      <c r="J30" s="351"/>
      <c r="K30" s="351"/>
      <c r="L30" s="351"/>
      <c r="M30" s="351"/>
      <c r="N30" s="351"/>
      <c r="O30" s="232"/>
      <c r="P30" s="232"/>
      <c r="Q30" s="232"/>
      <c r="R30" s="232"/>
      <c r="S30" s="232"/>
      <c r="T30" s="216"/>
    </row>
    <row r="31" spans="1:20" s="56" customFormat="1" ht="15" customHeight="1">
      <c r="A31" s="49"/>
      <c r="B31" s="165" t="str">
        <f>IF(Questions!S16="Yes","Yes","No")</f>
        <v>No</v>
      </c>
      <c r="C31" s="150"/>
      <c r="D31" s="353"/>
      <c r="E31" s="351" t="s">
        <v>389</v>
      </c>
      <c r="F31" s="351"/>
      <c r="G31" s="351"/>
      <c r="H31" s="351"/>
      <c r="I31" s="351"/>
      <c r="J31" s="351"/>
      <c r="K31" s="351"/>
      <c r="L31" s="351"/>
      <c r="M31" s="351"/>
      <c r="N31" s="351"/>
      <c r="O31" s="351"/>
      <c r="P31" s="351"/>
      <c r="Q31" s="351"/>
      <c r="R31" s="351"/>
      <c r="S31" s="351"/>
      <c r="T31" s="216"/>
    </row>
    <row r="32" spans="1:20" s="56" customFormat="1" ht="29.25" customHeight="1">
      <c r="A32" s="49"/>
      <c r="B32" s="165" t="str">
        <f>IF(Questions!S16="Yes","Yes","No")</f>
        <v>No</v>
      </c>
      <c r="C32" s="150"/>
      <c r="D32" s="231" t="s">
        <v>202</v>
      </c>
      <c r="E32" s="343" t="s">
        <v>390</v>
      </c>
      <c r="F32" s="343"/>
      <c r="G32" s="343"/>
      <c r="H32" s="343"/>
      <c r="I32" s="343"/>
      <c r="J32" s="343"/>
      <c r="K32" s="343"/>
      <c r="L32" s="343"/>
      <c r="M32" s="343"/>
      <c r="N32" s="343"/>
      <c r="O32" s="343"/>
      <c r="P32" s="343"/>
      <c r="Q32" s="343"/>
      <c r="R32" s="343"/>
      <c r="S32" s="233"/>
      <c r="T32" s="216"/>
    </row>
    <row r="33" spans="2:20" ht="14.25" customHeight="1">
      <c r="B33" s="165" t="str">
        <f>IF(Questions!S16="Yes","Yes","No")</f>
        <v>No</v>
      </c>
      <c r="C33" s="150"/>
      <c r="D33" s="211" t="s">
        <v>332</v>
      </c>
      <c r="E33" s="140"/>
      <c r="F33" s="140"/>
      <c r="G33" s="140"/>
      <c r="H33" s="140"/>
      <c r="I33" s="140"/>
      <c r="J33" s="140"/>
      <c r="K33" s="140"/>
      <c r="L33" s="140"/>
      <c r="M33" s="140"/>
      <c r="N33" s="140"/>
      <c r="O33" s="140"/>
      <c r="P33" s="140"/>
      <c r="Q33" s="140"/>
      <c r="R33" s="140"/>
      <c r="S33" s="140"/>
    </row>
    <row r="34" spans="2:20" ht="14.25" customHeight="1">
      <c r="B34" s="190"/>
      <c r="C34" s="190"/>
      <c r="D34" s="140"/>
      <c r="E34" s="140"/>
      <c r="F34" s="140"/>
      <c r="G34" s="140"/>
      <c r="H34" s="140"/>
      <c r="I34" s="140"/>
      <c r="J34" s="140"/>
      <c r="K34" s="140"/>
      <c r="L34" s="140"/>
      <c r="M34" s="140"/>
      <c r="N34" s="140"/>
      <c r="O34" s="140"/>
      <c r="P34" s="140"/>
      <c r="Q34" s="140"/>
      <c r="R34" s="140"/>
      <c r="S34" s="140"/>
    </row>
    <row r="35" spans="2:20" ht="18.75">
      <c r="B35" s="111" t="s">
        <v>235</v>
      </c>
      <c r="C35" s="107"/>
      <c r="D35" s="107"/>
      <c r="E35" s="107"/>
      <c r="F35" s="107"/>
      <c r="G35" s="107"/>
      <c r="H35" s="107"/>
      <c r="I35" s="107"/>
      <c r="J35" s="107"/>
      <c r="K35" s="107"/>
      <c r="L35" s="107"/>
      <c r="M35" s="107"/>
      <c r="N35" s="107"/>
      <c r="O35" s="107"/>
      <c r="P35" s="108"/>
      <c r="Q35" s="109"/>
      <c r="R35" s="109"/>
      <c r="S35" s="109"/>
    </row>
    <row r="36" spans="2:20">
      <c r="C36" s="33"/>
      <c r="D36" s="33"/>
      <c r="E36" s="33"/>
      <c r="F36" s="33"/>
      <c r="G36" s="33"/>
      <c r="H36" s="33"/>
      <c r="I36" s="33"/>
      <c r="J36" s="33"/>
      <c r="K36" s="33"/>
      <c r="L36" s="33"/>
      <c r="M36" s="33"/>
      <c r="N36" s="33"/>
      <c r="O36" s="33"/>
      <c r="P36" s="34"/>
    </row>
    <row r="37" spans="2:20" ht="15" customHeight="1">
      <c r="B37" s="380" t="s">
        <v>314</v>
      </c>
      <c r="C37" s="380"/>
      <c r="D37" s="380"/>
      <c r="E37" s="380"/>
      <c r="F37" s="380"/>
      <c r="G37" s="380"/>
      <c r="H37" s="380"/>
      <c r="I37" s="380"/>
      <c r="J37" s="380"/>
      <c r="K37" s="380"/>
      <c r="L37" s="380"/>
      <c r="M37" s="380"/>
      <c r="N37" s="380"/>
      <c r="O37" s="380"/>
      <c r="P37" s="380"/>
      <c r="Q37" s="380"/>
      <c r="R37" s="380"/>
      <c r="S37" s="380"/>
    </row>
    <row r="38" spans="2:20">
      <c r="B38" s="380"/>
      <c r="C38" s="380"/>
      <c r="D38" s="380"/>
      <c r="E38" s="380"/>
      <c r="F38" s="380"/>
      <c r="G38" s="380"/>
      <c r="H38" s="380"/>
      <c r="I38" s="380"/>
      <c r="J38" s="380"/>
      <c r="K38" s="380"/>
      <c r="L38" s="380"/>
      <c r="M38" s="380"/>
      <c r="N38" s="380"/>
      <c r="O38" s="380"/>
      <c r="P38" s="380"/>
      <c r="Q38" s="380"/>
      <c r="R38" s="380"/>
      <c r="S38" s="380"/>
    </row>
    <row r="39" spans="2:20" ht="15" customHeight="1">
      <c r="B39" s="347" t="s">
        <v>234</v>
      </c>
      <c r="C39" s="347"/>
      <c r="D39" s="347"/>
      <c r="E39" s="347"/>
      <c r="F39" s="347"/>
      <c r="G39" s="347"/>
      <c r="H39" s="347"/>
      <c r="I39" s="347"/>
      <c r="J39" s="347"/>
      <c r="K39" s="347"/>
      <c r="L39" s="347"/>
      <c r="M39" s="347"/>
      <c r="N39" s="347"/>
      <c r="O39" s="347"/>
      <c r="P39" s="347"/>
      <c r="Q39" s="347"/>
      <c r="R39" s="347"/>
      <c r="S39" s="347"/>
    </row>
    <row r="40" spans="2:20">
      <c r="B40" s="168"/>
      <c r="C40" s="236"/>
      <c r="D40" s="236"/>
      <c r="E40" s="236"/>
      <c r="F40" s="236"/>
      <c r="G40" s="236"/>
      <c r="H40" s="236"/>
      <c r="I40" s="236"/>
      <c r="J40" s="236"/>
      <c r="K40" s="236"/>
      <c r="L40" s="236"/>
      <c r="M40" s="236"/>
    </row>
    <row r="41" spans="2:20" ht="33.75" customHeight="1">
      <c r="F41" s="15"/>
      <c r="G41" s="311" t="s">
        <v>359</v>
      </c>
      <c r="H41" s="313"/>
      <c r="I41" s="313"/>
      <c r="J41" s="313"/>
      <c r="K41" s="313"/>
      <c r="L41" s="313"/>
      <c r="M41" s="313"/>
      <c r="N41" s="313"/>
      <c r="O41" s="313"/>
      <c r="P41" s="313"/>
      <c r="Q41" s="313"/>
    </row>
    <row r="42" spans="2:20" ht="15.75">
      <c r="B42" s="241" t="s">
        <v>153</v>
      </c>
      <c r="C42" s="30"/>
      <c r="D42" s="30"/>
      <c r="E42" s="30"/>
      <c r="F42" s="122">
        <f>IF(F41&gt;100000,100000/12,F41/12)</f>
        <v>0</v>
      </c>
      <c r="G42" s="75" t="s">
        <v>255</v>
      </c>
      <c r="H42" s="75"/>
      <c r="I42" s="75"/>
      <c r="J42" s="75"/>
      <c r="K42" s="75"/>
      <c r="L42" s="75"/>
      <c r="M42" s="75"/>
      <c r="N42" s="75"/>
      <c r="O42" s="75"/>
      <c r="P42" s="36"/>
    </row>
    <row r="44" spans="2:20" ht="15" customHeight="1">
      <c r="B44" s="380" t="s">
        <v>315</v>
      </c>
      <c r="C44" s="380"/>
      <c r="D44" s="380"/>
      <c r="E44" s="380"/>
      <c r="F44" s="380"/>
      <c r="G44" s="380"/>
      <c r="H44" s="380"/>
      <c r="I44" s="380"/>
      <c r="J44" s="380"/>
      <c r="K44" s="380"/>
      <c r="L44" s="380"/>
      <c r="M44" s="380"/>
      <c r="N44" s="380"/>
      <c r="O44" s="380"/>
      <c r="P44" s="380"/>
      <c r="Q44" s="380"/>
      <c r="R44" s="380"/>
      <c r="S44" s="380"/>
    </row>
    <row r="45" spans="2:20">
      <c r="B45" s="380"/>
      <c r="C45" s="380"/>
      <c r="D45" s="380"/>
      <c r="E45" s="380"/>
      <c r="F45" s="380"/>
      <c r="G45" s="380"/>
      <c r="H45" s="380"/>
      <c r="I45" s="380"/>
      <c r="J45" s="380"/>
      <c r="K45" s="380"/>
      <c r="L45" s="380"/>
      <c r="M45" s="380"/>
      <c r="N45" s="380"/>
      <c r="O45" s="380"/>
      <c r="P45" s="380"/>
      <c r="Q45" s="380"/>
      <c r="R45" s="380"/>
      <c r="S45" s="380"/>
    </row>
    <row r="46" spans="2:20">
      <c r="F46" s="225"/>
    </row>
    <row r="47" spans="2:20" ht="29.25" customHeight="1">
      <c r="B47" s="255"/>
      <c r="C47" s="256"/>
      <c r="D47" s="384" t="s">
        <v>375</v>
      </c>
      <c r="E47" s="384"/>
      <c r="F47" s="384"/>
      <c r="G47" s="384"/>
      <c r="H47" s="384"/>
      <c r="I47" s="384"/>
      <c r="J47" s="384"/>
      <c r="K47" s="384"/>
      <c r="L47" s="384"/>
      <c r="M47" s="384"/>
      <c r="N47" s="384"/>
      <c r="O47" s="384"/>
      <c r="P47" s="384"/>
      <c r="Q47" s="384"/>
      <c r="R47" s="384"/>
      <c r="S47" s="385"/>
      <c r="T47" s="251"/>
    </row>
    <row r="48" spans="2:20" ht="15" customHeight="1">
      <c r="B48" s="257"/>
      <c r="C48" s="258"/>
      <c r="D48" s="259"/>
      <c r="E48" s="259"/>
      <c r="F48" s="15"/>
      <c r="G48" s="388" t="s">
        <v>376</v>
      </c>
      <c r="H48" s="389"/>
      <c r="I48" s="389"/>
      <c r="J48" s="389"/>
      <c r="K48" s="389"/>
      <c r="L48" s="389"/>
      <c r="M48" s="389"/>
      <c r="N48" s="389"/>
      <c r="O48" s="389"/>
      <c r="P48" s="389"/>
      <c r="Q48" s="389"/>
      <c r="R48" s="260"/>
      <c r="S48" s="261"/>
      <c r="T48" s="249"/>
    </row>
    <row r="49" spans="2:20" ht="15" customHeight="1">
      <c r="B49" s="262" t="s">
        <v>208</v>
      </c>
      <c r="C49" s="263"/>
      <c r="D49" s="259"/>
      <c r="E49" s="259"/>
      <c r="F49" s="15"/>
      <c r="G49" s="388" t="s">
        <v>360</v>
      </c>
      <c r="H49" s="389"/>
      <c r="I49" s="389"/>
      <c r="J49" s="389"/>
      <c r="K49" s="389"/>
      <c r="L49" s="389"/>
      <c r="M49" s="389"/>
      <c r="N49" s="389"/>
      <c r="O49" s="389"/>
      <c r="P49" s="389"/>
      <c r="Q49" s="389"/>
      <c r="R49" s="389"/>
      <c r="S49" s="390"/>
      <c r="T49" s="250"/>
    </row>
    <row r="50" spans="2:20" ht="15" customHeight="1">
      <c r="B50" s="262" t="s">
        <v>208</v>
      </c>
      <c r="C50" s="263"/>
      <c r="D50" s="259"/>
      <c r="E50" s="259"/>
      <c r="F50" s="15"/>
      <c r="G50" s="388" t="s">
        <v>361</v>
      </c>
      <c r="H50" s="389"/>
      <c r="I50" s="389"/>
      <c r="J50" s="389"/>
      <c r="K50" s="389"/>
      <c r="L50" s="389"/>
      <c r="M50" s="389"/>
      <c r="N50" s="389"/>
      <c r="O50" s="389"/>
      <c r="P50" s="389"/>
      <c r="Q50" s="389"/>
      <c r="R50" s="389"/>
      <c r="S50" s="390"/>
      <c r="T50" s="250"/>
    </row>
    <row r="51" spans="2:20" ht="15" customHeight="1">
      <c r="B51" s="262" t="s">
        <v>208</v>
      </c>
      <c r="C51" s="263"/>
      <c r="D51" s="259"/>
      <c r="E51" s="259"/>
      <c r="F51" s="15"/>
      <c r="G51" s="388" t="s">
        <v>362</v>
      </c>
      <c r="H51" s="389"/>
      <c r="I51" s="389"/>
      <c r="J51" s="389"/>
      <c r="K51" s="389"/>
      <c r="L51" s="389"/>
      <c r="M51" s="389"/>
      <c r="N51" s="389"/>
      <c r="O51" s="389"/>
      <c r="P51" s="389"/>
      <c r="Q51" s="389"/>
      <c r="R51" s="389"/>
      <c r="S51" s="390"/>
      <c r="T51" s="250"/>
    </row>
    <row r="52" spans="2:20" ht="15" customHeight="1">
      <c r="B52" s="264"/>
      <c r="C52" s="263"/>
      <c r="D52" s="259"/>
      <c r="E52" s="259"/>
      <c r="F52" s="103">
        <f>F48-F49-F50-F51</f>
        <v>0</v>
      </c>
      <c r="G52" s="264" t="s">
        <v>374</v>
      </c>
      <c r="H52" s="260"/>
      <c r="I52" s="260"/>
      <c r="J52" s="260"/>
      <c r="K52" s="260"/>
      <c r="L52" s="260"/>
      <c r="M52" s="260"/>
      <c r="N52" s="260"/>
      <c r="O52" s="260"/>
      <c r="P52" s="260"/>
      <c r="Q52" s="260"/>
      <c r="R52" s="260"/>
      <c r="S52" s="261"/>
      <c r="T52" s="250"/>
    </row>
    <row r="53" spans="2:20" ht="15" customHeight="1">
      <c r="B53" s="264" t="s">
        <v>377</v>
      </c>
      <c r="C53" s="263"/>
      <c r="D53" s="259"/>
      <c r="E53" s="259"/>
      <c r="F53" s="283">
        <f>IF(F52&gt;100000,100000/12,F52/12)</f>
        <v>0</v>
      </c>
      <c r="G53" s="262" t="s">
        <v>378</v>
      </c>
      <c r="H53" s="260"/>
      <c r="I53" s="260"/>
      <c r="J53" s="260"/>
      <c r="K53" s="260"/>
      <c r="L53" s="260"/>
      <c r="M53" s="260"/>
      <c r="N53" s="260"/>
      <c r="O53" s="260"/>
      <c r="P53" s="260"/>
      <c r="Q53" s="260"/>
      <c r="R53" s="260"/>
      <c r="S53" s="261"/>
      <c r="T53" s="250"/>
    </row>
    <row r="54" spans="2:20" ht="15" customHeight="1">
      <c r="B54" s="265"/>
      <c r="C54" s="266"/>
      <c r="D54" s="267"/>
      <c r="E54" s="267"/>
      <c r="F54" s="268"/>
      <c r="G54" s="266"/>
      <c r="H54" s="269"/>
      <c r="I54" s="269"/>
      <c r="J54" s="269"/>
      <c r="K54" s="269"/>
      <c r="L54" s="269"/>
      <c r="M54" s="269"/>
      <c r="N54" s="269"/>
      <c r="O54" s="269"/>
      <c r="P54" s="269"/>
      <c r="Q54" s="269"/>
      <c r="R54" s="269"/>
      <c r="S54" s="270"/>
      <c r="T54" s="250"/>
    </row>
    <row r="55" spans="2:20" ht="15" customHeight="1">
      <c r="B55" s="271"/>
      <c r="C55" s="252"/>
      <c r="D55"/>
      <c r="E55"/>
      <c r="F55" s="272"/>
      <c r="T55" s="250"/>
    </row>
    <row r="56" spans="2:20" ht="15" customHeight="1">
      <c r="B56" s="271"/>
      <c r="C56" s="252"/>
      <c r="D56"/>
      <c r="E56"/>
      <c r="F56" s="273"/>
      <c r="G56" s="383" t="s">
        <v>225</v>
      </c>
      <c r="H56" s="383"/>
      <c r="I56" s="383"/>
      <c r="J56" s="383"/>
      <c r="K56" s="383"/>
      <c r="L56" s="383"/>
      <c r="M56" s="383"/>
      <c r="N56" s="383"/>
      <c r="O56" s="383"/>
      <c r="P56" s="383"/>
      <c r="Q56" s="383"/>
      <c r="R56" s="383"/>
      <c r="S56" s="383"/>
      <c r="T56" s="250"/>
    </row>
    <row r="57" spans="2:20" ht="15" customHeight="1">
      <c r="B57" s="271"/>
      <c r="C57" s="252"/>
      <c r="D57"/>
      <c r="E57"/>
      <c r="F57" s="274"/>
      <c r="G57" s="311" t="s">
        <v>214</v>
      </c>
      <c r="H57" s="312"/>
      <c r="I57" s="312"/>
      <c r="J57" s="312"/>
      <c r="K57" s="312"/>
      <c r="L57" s="312"/>
      <c r="M57" s="312"/>
      <c r="N57" s="312"/>
      <c r="O57" s="312"/>
      <c r="P57" s="312"/>
      <c r="Q57" s="312"/>
      <c r="R57" s="312"/>
      <c r="S57" s="312"/>
      <c r="T57" s="312"/>
    </row>
    <row r="58" spans="2:20" ht="15" customHeight="1">
      <c r="B58" s="275" t="s">
        <v>140</v>
      </c>
      <c r="C58" s="252"/>
      <c r="D58"/>
      <c r="E58"/>
      <c r="F58" s="274"/>
      <c r="G58" s="311" t="s">
        <v>207</v>
      </c>
      <c r="H58" s="313"/>
      <c r="I58" s="313"/>
      <c r="J58" s="313"/>
      <c r="K58" s="313"/>
      <c r="L58" s="313"/>
      <c r="M58" s="313"/>
      <c r="N58" s="313"/>
      <c r="O58" s="313"/>
      <c r="P58" s="313"/>
      <c r="Q58" s="313"/>
      <c r="R58" s="313"/>
      <c r="S58" s="313"/>
      <c r="T58" s="313"/>
    </row>
    <row r="59" spans="2:20" ht="15" customHeight="1">
      <c r="B59" s="276" t="s">
        <v>208</v>
      </c>
      <c r="C59" s="276"/>
      <c r="D59" s="126"/>
      <c r="E59" s="126"/>
      <c r="F59" s="15"/>
      <c r="G59" s="386" t="s">
        <v>210</v>
      </c>
      <c r="H59" s="387"/>
      <c r="I59" s="387"/>
      <c r="J59" s="387"/>
      <c r="K59" s="387"/>
      <c r="L59" s="387"/>
      <c r="M59" s="387"/>
      <c r="N59" s="387"/>
      <c r="O59" s="387"/>
      <c r="P59" s="387"/>
      <c r="Q59" s="387"/>
      <c r="R59" s="387"/>
      <c r="S59" s="387"/>
      <c r="T59" s="277"/>
    </row>
    <row r="60" spans="2:20" ht="15" customHeight="1">
      <c r="B60" s="276" t="s">
        <v>208</v>
      </c>
      <c r="C60" s="276"/>
      <c r="D60" s="126"/>
      <c r="E60" s="126"/>
      <c r="F60" s="15"/>
      <c r="G60" s="386" t="s">
        <v>209</v>
      </c>
      <c r="H60" s="387"/>
      <c r="I60" s="387"/>
      <c r="J60" s="387"/>
      <c r="K60" s="387"/>
      <c r="L60" s="387"/>
      <c r="M60" s="387"/>
      <c r="N60" s="387"/>
      <c r="O60" s="387"/>
      <c r="P60" s="387"/>
      <c r="Q60" s="387"/>
      <c r="R60" s="387"/>
      <c r="S60" s="387"/>
      <c r="T60" s="277"/>
    </row>
    <row r="61" spans="2:20" ht="15" customHeight="1">
      <c r="B61" s="276" t="s">
        <v>140</v>
      </c>
      <c r="C61" s="276"/>
      <c r="D61" s="126"/>
      <c r="E61" s="126"/>
      <c r="F61" s="15"/>
      <c r="G61" s="381" t="s">
        <v>363</v>
      </c>
      <c r="H61" s="382"/>
      <c r="I61" s="382"/>
      <c r="J61" s="382"/>
      <c r="K61" s="382"/>
      <c r="L61" s="382"/>
      <c r="M61" s="382"/>
      <c r="N61" s="382"/>
      <c r="O61" s="382"/>
      <c r="P61" s="382"/>
      <c r="Q61" s="382"/>
      <c r="R61" s="382"/>
      <c r="S61" s="382"/>
      <c r="T61" s="277"/>
    </row>
    <row r="62" spans="2:20">
      <c r="B62" s="276" t="s">
        <v>140</v>
      </c>
      <c r="C62" s="276"/>
      <c r="D62" s="126"/>
      <c r="E62" s="126"/>
      <c r="F62" s="15"/>
      <c r="G62" s="381" t="s">
        <v>364</v>
      </c>
      <c r="H62" s="382"/>
      <c r="I62" s="382"/>
      <c r="J62" s="382"/>
      <c r="K62" s="382"/>
      <c r="L62" s="382"/>
      <c r="M62" s="382"/>
      <c r="N62" s="382"/>
      <c r="O62" s="382"/>
      <c r="P62" s="382"/>
      <c r="Q62" s="382"/>
      <c r="R62" s="382"/>
      <c r="S62" s="382"/>
      <c r="T62" s="277"/>
    </row>
    <row r="63" spans="2:20">
      <c r="B63" s="276" t="s">
        <v>140</v>
      </c>
      <c r="C63" s="276"/>
      <c r="D63" s="126"/>
      <c r="E63" s="126"/>
      <c r="F63" s="15"/>
      <c r="G63" s="381" t="s">
        <v>211</v>
      </c>
      <c r="H63" s="382"/>
      <c r="I63" s="382"/>
      <c r="J63" s="382"/>
      <c r="K63" s="382"/>
      <c r="L63" s="382"/>
      <c r="M63" s="382"/>
      <c r="N63" s="382"/>
      <c r="O63" s="382"/>
      <c r="P63" s="382"/>
      <c r="Q63" s="382"/>
      <c r="R63" s="382"/>
      <c r="S63" s="382"/>
      <c r="T63" s="56"/>
    </row>
    <row r="64" spans="2:20">
      <c r="B64" s="252" t="s">
        <v>1</v>
      </c>
      <c r="C64" s="252"/>
      <c r="D64"/>
      <c r="E64"/>
      <c r="F64" s="103">
        <f>F57+F58-F59-F60+F61+F62+F63</f>
        <v>0</v>
      </c>
      <c r="G64" s="278"/>
      <c r="H64" s="279"/>
      <c r="I64" s="279"/>
      <c r="J64" s="279"/>
      <c r="K64" s="279"/>
      <c r="L64" s="279"/>
      <c r="M64" s="279"/>
      <c r="N64" s="279"/>
      <c r="O64" s="279"/>
      <c r="P64" s="279"/>
      <c r="Q64" s="279"/>
      <c r="R64" s="279"/>
      <c r="S64" s="279"/>
    </row>
    <row r="65" spans="2:19" ht="15.75">
      <c r="B65" s="271" t="s">
        <v>153</v>
      </c>
      <c r="C65" s="271"/>
      <c r="D65" s="5"/>
      <c r="E65" s="5"/>
      <c r="F65" s="122">
        <f>F64/12</f>
        <v>0</v>
      </c>
      <c r="G65" s="280" t="s">
        <v>255</v>
      </c>
      <c r="H65" s="280"/>
      <c r="I65" s="280"/>
      <c r="J65" s="280"/>
      <c r="K65" s="280"/>
      <c r="L65" s="280"/>
      <c r="M65" s="280"/>
      <c r="N65" s="280"/>
      <c r="O65" s="280"/>
      <c r="P65" s="3"/>
      <c r="Q65"/>
      <c r="R65"/>
      <c r="S65"/>
    </row>
    <row r="66" spans="2:19">
      <c r="B66" s="72"/>
      <c r="D66" s="26"/>
      <c r="J66" s="96"/>
      <c r="K66" s="30"/>
      <c r="O66" s="96"/>
      <c r="P66" s="96"/>
    </row>
    <row r="67" spans="2:19">
      <c r="B67" s="72"/>
      <c r="D67" s="26"/>
      <c r="J67" s="96"/>
      <c r="K67" s="30"/>
      <c r="M67" s="96"/>
      <c r="N67" s="96"/>
    </row>
    <row r="80" spans="2:19" ht="15" customHeight="1"/>
    <row r="81" ht="15" customHeight="1"/>
    <row r="82" ht="15" customHeight="1"/>
  </sheetData>
  <sheetProtection algorithmName="SHA-512" hashValue="Y4A1cGFPRDvMHkDkxBLMfZb8oqyu4i6COryUwLXBFD2S+HPLxKOrfgrlQ4dU81vDvgL6TgWJh4cSLpNSsy8c4g==" saltValue="b5Ronf8XT2wNG/Ap80TSsg==" spinCount="100000" sheet="1" formatCells="0" formatColumns="0" formatRows="0" insertColumns="0" insertRows="0" insertHyperlinks="0" deleteColumns="0" deleteRows="0" sort="0" autoFilter="0" pivotTables="0"/>
  <mergeCells count="37">
    <mergeCell ref="B44:S45"/>
    <mergeCell ref="B39:S39"/>
    <mergeCell ref="B11:S11"/>
    <mergeCell ref="D14:S14"/>
    <mergeCell ref="D15:O15"/>
    <mergeCell ref="D16:O16"/>
    <mergeCell ref="D13:S13"/>
    <mergeCell ref="D28:P28"/>
    <mergeCell ref="D30:D31"/>
    <mergeCell ref="D29:N29"/>
    <mergeCell ref="E30:N30"/>
    <mergeCell ref="E31:S31"/>
    <mergeCell ref="E32:R32"/>
    <mergeCell ref="B3:S3"/>
    <mergeCell ref="E7:L7"/>
    <mergeCell ref="B5:S5"/>
    <mergeCell ref="D19:S19"/>
    <mergeCell ref="G41:Q41"/>
    <mergeCell ref="B37:S38"/>
    <mergeCell ref="D25:S25"/>
    <mergeCell ref="D20:G20"/>
    <mergeCell ref="D22:S22"/>
    <mergeCell ref="D23:G23"/>
    <mergeCell ref="D26:S26"/>
    <mergeCell ref="G63:S63"/>
    <mergeCell ref="G56:S56"/>
    <mergeCell ref="D47:S47"/>
    <mergeCell ref="G57:T57"/>
    <mergeCell ref="G58:T58"/>
    <mergeCell ref="G62:S62"/>
    <mergeCell ref="G60:S60"/>
    <mergeCell ref="G61:S61"/>
    <mergeCell ref="G49:S49"/>
    <mergeCell ref="G48:Q48"/>
    <mergeCell ref="G59:S59"/>
    <mergeCell ref="G51:S51"/>
    <mergeCell ref="G50:S50"/>
  </mergeCells>
  <conditionalFormatting sqref="M67 O66 J66:J67">
    <cfRule type="cellIs" priority="8" operator="greaterThan">
      <formula>0.4</formula>
    </cfRule>
  </conditionalFormatting>
  <conditionalFormatting sqref="J66">
    <cfRule type="expression" dxfId="2" priority="7">
      <formula>#REF!&gt;40%</formula>
    </cfRule>
  </conditionalFormatting>
  <hyperlinks>
    <hyperlink ref="H20" location="'Addendum A-Affiliate'!A1" display="click here"/>
    <hyperlink ref="H23" location="'Addendum B-EIDL'!A1" display="click here"/>
    <hyperlink ref="B39:S39" location="'Seasonal Business'!A1" display="&gt;If you are a Seasonal Business, use the calculator on the Seasonal Business tab instead."/>
  </hyperlinks>
  <pageMargins left="0.25" right="0.25" top="0.75" bottom="0.75" header="0.3" footer="0.3"/>
  <pageSetup scale="61" fitToHeight="0" orientation="landscape" r:id="rId1"/>
  <headerFooter>
    <oddHeader xml:space="preserve">&amp;C&amp;14&amp;KFF0000
</oddHeader>
  </headerFooter>
  <rowBreaks count="1" manualBreakCount="1">
    <brk id="3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3:AC79"/>
  <sheetViews>
    <sheetView showGridLines="0" zoomScaleNormal="100" workbookViewId="0">
      <selection activeCell="F59" sqref="F59:F60"/>
    </sheetView>
  </sheetViews>
  <sheetFormatPr defaultRowHeight="15"/>
  <cols>
    <col min="1" max="1" width="3.42578125" style="43" customWidth="1"/>
    <col min="2" max="2" width="4" style="106" customWidth="1"/>
    <col min="3" max="3" width="4.28515625" style="23" customWidth="1"/>
    <col min="4" max="5" width="8.42578125" style="23" customWidth="1"/>
    <col min="6" max="6" width="16" style="23" customWidth="1"/>
    <col min="7" max="9" width="9.140625" style="23"/>
    <col min="10" max="10" width="12.42578125" style="23" customWidth="1"/>
    <col min="11" max="11" width="11.85546875" style="23" customWidth="1"/>
    <col min="12" max="12" width="13.28515625" style="23" customWidth="1"/>
    <col min="13" max="13" width="6.85546875" style="23" customWidth="1"/>
    <col min="14" max="14" width="13.85546875" style="23" customWidth="1"/>
    <col min="15" max="15" width="11.140625" style="23" customWidth="1"/>
    <col min="16" max="16" width="12.42578125" style="23" customWidth="1"/>
    <col min="17" max="17" width="9.140625" style="23" customWidth="1"/>
    <col min="18" max="18" width="16.5703125" style="23" customWidth="1"/>
    <col min="19" max="19" width="45.140625" style="23" customWidth="1"/>
    <col min="20" max="16384" width="9.140625" style="23"/>
  </cols>
  <sheetData>
    <row r="3" spans="1:29" ht="18.75">
      <c r="B3" s="333" t="s">
        <v>325</v>
      </c>
      <c r="C3" s="333"/>
      <c r="D3" s="333"/>
      <c r="E3" s="333"/>
      <c r="F3" s="333"/>
      <c r="G3" s="333"/>
      <c r="H3" s="333"/>
      <c r="I3" s="333"/>
      <c r="J3" s="333"/>
      <c r="K3" s="333"/>
      <c r="L3" s="333"/>
      <c r="M3" s="333"/>
      <c r="N3" s="333"/>
      <c r="O3" s="333"/>
      <c r="P3" s="333"/>
      <c r="Q3" s="333"/>
      <c r="R3" s="333"/>
      <c r="S3" s="333"/>
    </row>
    <row r="4" spans="1:29">
      <c r="B4" s="201"/>
      <c r="C4" s="201"/>
      <c r="D4" s="201"/>
      <c r="E4" s="201"/>
      <c r="F4" s="201"/>
      <c r="G4" s="201"/>
      <c r="H4" s="201"/>
      <c r="I4" s="201"/>
      <c r="J4" s="201"/>
      <c r="K4" s="201"/>
      <c r="L4" s="201"/>
      <c r="M4" s="201"/>
      <c r="N4" s="201"/>
      <c r="O4" s="201"/>
      <c r="P4" s="201"/>
      <c r="Q4" s="201"/>
      <c r="R4" s="201"/>
      <c r="S4" s="201"/>
    </row>
    <row r="5" spans="1:29" ht="15" customHeight="1">
      <c r="B5" s="296" t="s">
        <v>127</v>
      </c>
      <c r="C5" s="296"/>
      <c r="D5" s="296"/>
      <c r="E5" s="296"/>
      <c r="F5" s="296"/>
      <c r="G5" s="296"/>
      <c r="H5" s="296"/>
      <c r="I5" s="296"/>
      <c r="J5" s="296"/>
      <c r="K5" s="296"/>
      <c r="L5" s="296"/>
      <c r="M5" s="296"/>
      <c r="N5" s="296"/>
      <c r="O5" s="296"/>
      <c r="P5" s="296"/>
      <c r="Q5" s="296"/>
      <c r="R5" s="296"/>
      <c r="S5" s="296"/>
    </row>
    <row r="6" spans="1:29">
      <c r="B6" s="201"/>
      <c r="C6" s="201"/>
      <c r="D6" s="201"/>
      <c r="E6" s="201"/>
      <c r="F6" s="201"/>
      <c r="G6" s="201"/>
      <c r="H6" s="201"/>
      <c r="I6" s="201"/>
      <c r="J6" s="201"/>
      <c r="K6" s="201"/>
      <c r="L6" s="201"/>
    </row>
    <row r="7" spans="1:29">
      <c r="B7" s="196" t="s">
        <v>6</v>
      </c>
      <c r="C7" s="201"/>
      <c r="D7" s="201"/>
      <c r="E7" s="337">
        <f>+Questions!E8</f>
        <v>0</v>
      </c>
      <c r="F7" s="337"/>
      <c r="G7" s="337"/>
      <c r="H7" s="337"/>
      <c r="I7" s="337"/>
      <c r="J7" s="337"/>
      <c r="K7" s="337"/>
      <c r="L7" s="337"/>
    </row>
    <row r="8" spans="1:29">
      <c r="B8" s="196"/>
      <c r="C8" s="201"/>
      <c r="D8" s="201"/>
      <c r="E8" s="118"/>
      <c r="F8" s="118"/>
      <c r="G8" s="118"/>
      <c r="H8" s="118"/>
      <c r="I8" s="118"/>
      <c r="J8" s="118"/>
      <c r="K8" s="118"/>
      <c r="L8" s="118"/>
    </row>
    <row r="9" spans="1:29" ht="18.75">
      <c r="B9" s="112" t="s">
        <v>224</v>
      </c>
      <c r="C9" s="110"/>
      <c r="D9" s="110"/>
      <c r="E9" s="207"/>
      <c r="F9" s="207"/>
      <c r="G9" s="207"/>
      <c r="H9" s="207"/>
      <c r="I9" s="207"/>
      <c r="J9" s="207"/>
      <c r="K9" s="207"/>
      <c r="L9" s="207"/>
      <c r="M9" s="109"/>
      <c r="N9" s="109"/>
      <c r="O9" s="109"/>
      <c r="P9" s="109"/>
      <c r="Q9" s="109"/>
      <c r="R9" s="109"/>
      <c r="S9" s="109"/>
    </row>
    <row r="10" spans="1:29">
      <c r="B10" s="166"/>
      <c r="C10" s="201"/>
      <c r="D10" s="201"/>
      <c r="E10" s="207"/>
      <c r="F10" s="207"/>
      <c r="G10" s="207"/>
      <c r="H10" s="207"/>
      <c r="I10" s="207"/>
      <c r="J10" s="207"/>
      <c r="K10" s="207"/>
      <c r="L10" s="207"/>
    </row>
    <row r="11" spans="1:29" ht="35.25" customHeight="1">
      <c r="B11" s="338" t="s">
        <v>226</v>
      </c>
      <c r="C11" s="339"/>
      <c r="D11" s="339"/>
      <c r="E11" s="339"/>
      <c r="F11" s="339"/>
      <c r="G11" s="339"/>
      <c r="H11" s="339"/>
      <c r="I11" s="339"/>
      <c r="J11" s="339"/>
      <c r="K11" s="339"/>
      <c r="L11" s="339"/>
      <c r="M11" s="339"/>
      <c r="N11" s="339"/>
      <c r="O11" s="339"/>
      <c r="P11" s="339"/>
      <c r="Q11" s="339"/>
      <c r="R11" s="339"/>
      <c r="S11" s="340"/>
    </row>
    <row r="13" spans="1:29" ht="63.75" customHeight="1">
      <c r="B13" s="219" t="s">
        <v>265</v>
      </c>
      <c r="C13" s="219" t="s">
        <v>266</v>
      </c>
      <c r="D13" s="342" t="s">
        <v>337</v>
      </c>
      <c r="E13" s="342"/>
      <c r="F13" s="342"/>
      <c r="G13" s="342"/>
      <c r="H13" s="342"/>
      <c r="I13" s="342"/>
      <c r="J13" s="342"/>
      <c r="K13" s="342"/>
      <c r="L13" s="342"/>
      <c r="M13" s="342"/>
      <c r="N13" s="342"/>
      <c r="O13" s="342"/>
      <c r="P13" s="342"/>
      <c r="Q13" s="342"/>
      <c r="R13" s="342"/>
      <c r="S13" s="342"/>
    </row>
    <row r="14" spans="1:29" ht="15" customHeight="1">
      <c r="A14" s="49"/>
      <c r="B14" s="190"/>
      <c r="C14" s="190"/>
      <c r="D14" s="341" t="s">
        <v>201</v>
      </c>
      <c r="E14" s="341"/>
      <c r="F14" s="341"/>
      <c r="G14" s="341"/>
      <c r="H14" s="341"/>
      <c r="I14" s="341"/>
      <c r="J14" s="341"/>
      <c r="K14" s="341"/>
      <c r="L14" s="341"/>
      <c r="M14" s="341"/>
      <c r="N14" s="341"/>
      <c r="O14" s="341"/>
      <c r="P14" s="341"/>
      <c r="Q14" s="341"/>
      <c r="R14" s="341"/>
      <c r="S14" s="341"/>
    </row>
    <row r="15" spans="1:29">
      <c r="B15" s="162" t="s">
        <v>41</v>
      </c>
      <c r="C15" s="149"/>
      <c r="D15" s="299" t="s">
        <v>316</v>
      </c>
      <c r="E15" s="391"/>
      <c r="F15" s="391"/>
      <c r="G15" s="391"/>
      <c r="H15" s="391"/>
      <c r="I15" s="391"/>
      <c r="J15" s="391"/>
      <c r="K15" s="391"/>
      <c r="L15" s="391"/>
      <c r="M15" s="391"/>
      <c r="N15" s="391"/>
      <c r="O15" s="391"/>
    </row>
    <row r="16" spans="1:29">
      <c r="B16" s="162" t="s">
        <v>41</v>
      </c>
      <c r="C16" s="149"/>
      <c r="D16" s="299" t="s">
        <v>136</v>
      </c>
      <c r="E16" s="391"/>
      <c r="F16" s="391"/>
      <c r="G16" s="391"/>
      <c r="H16" s="391"/>
      <c r="I16" s="391"/>
      <c r="J16" s="391"/>
      <c r="K16" s="391"/>
      <c r="L16" s="391"/>
      <c r="M16" s="391"/>
      <c r="N16" s="391"/>
      <c r="O16" s="391"/>
      <c r="V16" s="56"/>
      <c r="W16" s="56"/>
      <c r="X16" s="56"/>
      <c r="Y16" s="56"/>
      <c r="Z16" s="56"/>
      <c r="AA16" s="56"/>
      <c r="AB16" s="56"/>
      <c r="AC16" s="56"/>
    </row>
    <row r="17" spans="1:20">
      <c r="B17" s="162" t="s">
        <v>41</v>
      </c>
      <c r="C17" s="149"/>
      <c r="D17" s="155" t="s">
        <v>324</v>
      </c>
      <c r="E17" s="156"/>
      <c r="F17" s="156"/>
      <c r="G17" s="156"/>
      <c r="H17" s="156"/>
      <c r="I17" s="156"/>
      <c r="J17" s="156"/>
      <c r="K17" s="156"/>
      <c r="L17" s="156"/>
      <c r="M17" s="156"/>
      <c r="N17" s="156"/>
      <c r="O17" s="156"/>
      <c r="P17" s="156"/>
      <c r="Q17" s="156"/>
      <c r="R17" s="156"/>
      <c r="S17" s="156"/>
      <c r="T17" s="154"/>
    </row>
    <row r="18" spans="1:20">
      <c r="B18" s="163"/>
      <c r="C18" s="163"/>
      <c r="D18" s="156"/>
      <c r="E18" s="156"/>
      <c r="F18" s="156"/>
      <c r="G18" s="156"/>
      <c r="H18" s="156"/>
      <c r="I18" s="156"/>
      <c r="J18" s="156"/>
      <c r="K18" s="156"/>
      <c r="L18" s="156"/>
      <c r="M18" s="156"/>
      <c r="N18" s="156"/>
      <c r="O18" s="156"/>
      <c r="P18" s="156"/>
      <c r="Q18" s="156"/>
      <c r="R18" s="156"/>
      <c r="S18" s="156"/>
      <c r="T18" s="154"/>
    </row>
    <row r="19" spans="1:20">
      <c r="B19" s="163"/>
      <c r="C19" s="163"/>
      <c r="D19" s="348" t="s">
        <v>319</v>
      </c>
      <c r="E19" s="348"/>
      <c r="F19" s="348"/>
      <c r="G19" s="348"/>
      <c r="H19" s="348"/>
      <c r="I19" s="348"/>
      <c r="J19" s="348"/>
      <c r="K19" s="348"/>
      <c r="L19" s="348"/>
      <c r="M19" s="348"/>
      <c r="N19" s="348"/>
      <c r="O19" s="348"/>
      <c r="P19" s="348"/>
      <c r="Q19" s="348"/>
      <c r="R19" s="348"/>
      <c r="S19" s="348"/>
      <c r="T19" s="204"/>
    </row>
    <row r="20" spans="1:20">
      <c r="B20" s="162" t="str">
        <f>IF(Questions!S20="Yes","Yes","No")</f>
        <v>No</v>
      </c>
      <c r="C20" s="149"/>
      <c r="D20" s="349" t="s">
        <v>342</v>
      </c>
      <c r="E20" s="350"/>
      <c r="F20" s="350"/>
      <c r="G20" s="350"/>
      <c r="H20" s="186" t="s">
        <v>287</v>
      </c>
      <c r="I20" s="205"/>
      <c r="J20" s="205"/>
      <c r="K20" s="205"/>
      <c r="L20" s="205"/>
      <c r="M20" s="205"/>
      <c r="N20" s="205"/>
      <c r="O20" s="205"/>
      <c r="P20" s="205"/>
      <c r="Q20" s="205"/>
      <c r="R20" s="205"/>
      <c r="S20" s="205"/>
      <c r="T20" s="204"/>
    </row>
    <row r="21" spans="1:20">
      <c r="B21" s="163"/>
      <c r="C21" s="163"/>
      <c r="D21" s="206"/>
      <c r="E21" s="206"/>
      <c r="F21" s="206"/>
      <c r="G21" s="206"/>
      <c r="H21" s="186"/>
      <c r="I21" s="205"/>
      <c r="J21" s="205"/>
      <c r="K21" s="205"/>
      <c r="L21" s="205"/>
      <c r="M21" s="205"/>
      <c r="N21" s="205"/>
      <c r="O21" s="205"/>
      <c r="P21" s="205"/>
      <c r="Q21" s="205"/>
      <c r="R21" s="205"/>
      <c r="S21" s="205"/>
      <c r="T21" s="204"/>
    </row>
    <row r="22" spans="1:20">
      <c r="B22" s="163"/>
      <c r="C22" s="163"/>
      <c r="D22" s="348" t="s">
        <v>299</v>
      </c>
      <c r="E22" s="348"/>
      <c r="F22" s="348"/>
      <c r="G22" s="348"/>
      <c r="H22" s="348"/>
      <c r="I22" s="348"/>
      <c r="J22" s="348"/>
      <c r="K22" s="348"/>
      <c r="L22" s="348"/>
      <c r="M22" s="348"/>
      <c r="N22" s="348"/>
      <c r="O22" s="348"/>
      <c r="P22" s="348"/>
      <c r="Q22" s="348"/>
      <c r="R22" s="348"/>
      <c r="S22" s="348"/>
      <c r="T22" s="204"/>
    </row>
    <row r="23" spans="1:20">
      <c r="B23" s="162" t="str">
        <f>IF(Questions!S24="Yes","Yes","No")</f>
        <v>No</v>
      </c>
      <c r="C23" s="149"/>
      <c r="D23" s="349" t="s">
        <v>343</v>
      </c>
      <c r="E23" s="350"/>
      <c r="F23" s="350"/>
      <c r="G23" s="350"/>
      <c r="H23" s="22" t="s">
        <v>287</v>
      </c>
      <c r="I23" s="205"/>
      <c r="J23" s="205"/>
      <c r="K23" s="205"/>
      <c r="L23" s="205"/>
      <c r="M23" s="205"/>
      <c r="N23" s="205"/>
      <c r="O23" s="205"/>
      <c r="P23" s="205"/>
      <c r="Q23" s="205"/>
      <c r="R23" s="205"/>
      <c r="S23" s="205"/>
      <c r="T23" s="204"/>
    </row>
    <row r="24" spans="1:20">
      <c r="B24" s="163"/>
      <c r="C24" s="163"/>
      <c r="D24" s="208"/>
      <c r="E24" s="208"/>
      <c r="F24" s="208"/>
      <c r="G24" s="208"/>
      <c r="H24" s="208"/>
      <c r="I24" s="208"/>
      <c r="J24" s="208"/>
      <c r="K24" s="208"/>
      <c r="L24" s="208"/>
      <c r="M24" s="208"/>
      <c r="N24" s="208"/>
      <c r="O24" s="208"/>
      <c r="P24" s="208"/>
      <c r="Q24" s="208"/>
      <c r="R24" s="208"/>
      <c r="S24" s="208"/>
    </row>
    <row r="25" spans="1:20">
      <c r="B25" s="163"/>
      <c r="C25" s="163"/>
      <c r="D25" s="378" t="s">
        <v>318</v>
      </c>
      <c r="E25" s="378"/>
      <c r="F25" s="378"/>
      <c r="G25" s="378"/>
      <c r="H25" s="378"/>
      <c r="I25" s="378"/>
      <c r="J25" s="378"/>
      <c r="K25" s="378"/>
      <c r="L25" s="378"/>
      <c r="M25" s="378"/>
      <c r="N25" s="378"/>
      <c r="O25" s="378"/>
      <c r="P25" s="378"/>
      <c r="Q25" s="378"/>
      <c r="R25" s="378"/>
      <c r="S25" s="378"/>
    </row>
    <row r="26" spans="1:20" s="61" customFormat="1">
      <c r="A26" s="62"/>
      <c r="B26" s="164" t="str">
        <f>IF(Questions!S16="No","Yes","No")</f>
        <v>No</v>
      </c>
      <c r="C26" s="149"/>
      <c r="D26" s="316" t="s">
        <v>346</v>
      </c>
      <c r="E26" s="379"/>
      <c r="F26" s="379"/>
      <c r="G26" s="379"/>
      <c r="H26" s="379"/>
      <c r="I26" s="379"/>
      <c r="J26" s="379"/>
      <c r="K26" s="379"/>
      <c r="L26" s="379"/>
      <c r="M26" s="379"/>
      <c r="N26" s="379"/>
      <c r="O26" s="379"/>
      <c r="P26" s="379"/>
      <c r="Q26" s="379"/>
      <c r="R26" s="379"/>
      <c r="S26" s="379"/>
    </row>
    <row r="27" spans="1:20" ht="14.25" customHeight="1">
      <c r="B27" s="190"/>
      <c r="C27" s="190"/>
      <c r="D27" s="208"/>
      <c r="E27" s="208"/>
      <c r="F27" s="208"/>
      <c r="G27" s="208"/>
      <c r="H27" s="208"/>
      <c r="I27" s="208"/>
      <c r="J27" s="208"/>
      <c r="K27" s="208"/>
      <c r="L27" s="208"/>
      <c r="M27" s="208"/>
      <c r="N27" s="208"/>
      <c r="O27" s="208"/>
      <c r="P27" s="208"/>
      <c r="Q27" s="208"/>
      <c r="R27" s="208"/>
      <c r="S27" s="208"/>
    </row>
    <row r="28" spans="1:20" ht="14.25" customHeight="1">
      <c r="B28" s="190"/>
      <c r="C28" s="190"/>
      <c r="D28" s="346" t="s">
        <v>326</v>
      </c>
      <c r="E28" s="346"/>
      <c r="F28" s="346"/>
      <c r="G28" s="346"/>
      <c r="H28" s="346"/>
      <c r="I28" s="346"/>
      <c r="J28" s="346"/>
      <c r="K28" s="346"/>
      <c r="L28" s="346"/>
      <c r="M28" s="346"/>
      <c r="N28" s="346"/>
      <c r="O28" s="346"/>
      <c r="P28" s="346"/>
      <c r="Q28" s="215"/>
      <c r="R28" s="215"/>
      <c r="S28" s="215"/>
    </row>
    <row r="29" spans="1:20" s="56" customFormat="1" ht="15" customHeight="1">
      <c r="A29" s="49"/>
      <c r="B29" s="163"/>
      <c r="C29" s="163"/>
      <c r="D29" s="352" t="s">
        <v>298</v>
      </c>
      <c r="E29" s="352"/>
      <c r="F29" s="352"/>
      <c r="G29" s="352"/>
      <c r="H29" s="352"/>
      <c r="I29" s="352"/>
      <c r="J29" s="216"/>
      <c r="K29" s="216"/>
      <c r="L29" s="216"/>
      <c r="M29" s="216"/>
      <c r="N29" s="216"/>
      <c r="O29" s="216"/>
      <c r="P29" s="216"/>
      <c r="Q29" s="216"/>
      <c r="R29" s="216"/>
      <c r="S29" s="216"/>
      <c r="T29" s="216"/>
    </row>
    <row r="30" spans="1:20" s="56" customFormat="1" ht="15" customHeight="1">
      <c r="A30" s="49"/>
      <c r="B30" s="165" t="str">
        <f>IF(Questions!S16="Yes","Yes","No")</f>
        <v>No</v>
      </c>
      <c r="C30" s="153"/>
      <c r="D30" s="353" t="s">
        <v>203</v>
      </c>
      <c r="E30" s="351" t="s">
        <v>388</v>
      </c>
      <c r="F30" s="351"/>
      <c r="G30" s="351"/>
      <c r="H30" s="351"/>
      <c r="I30" s="351"/>
      <c r="J30" s="351"/>
      <c r="K30" s="351"/>
      <c r="L30" s="351"/>
      <c r="M30" s="351"/>
      <c r="N30" s="351"/>
      <c r="O30" s="232"/>
      <c r="P30" s="232"/>
      <c r="Q30" s="232"/>
      <c r="R30" s="232"/>
      <c r="S30" s="232"/>
      <c r="T30" s="216"/>
    </row>
    <row r="31" spans="1:20" s="56" customFormat="1" ht="15" customHeight="1">
      <c r="A31" s="49"/>
      <c r="B31" s="165" t="str">
        <f>IF(Questions!S16="Yes","Yes","No")</f>
        <v>No</v>
      </c>
      <c r="C31" s="153"/>
      <c r="D31" s="353"/>
      <c r="E31" s="351" t="s">
        <v>389</v>
      </c>
      <c r="F31" s="351"/>
      <c r="G31" s="351"/>
      <c r="H31" s="351"/>
      <c r="I31" s="351"/>
      <c r="J31" s="351"/>
      <c r="K31" s="351"/>
      <c r="L31" s="351"/>
      <c r="M31" s="351"/>
      <c r="N31" s="351"/>
      <c r="O31" s="232"/>
      <c r="P31" s="232"/>
      <c r="Q31" s="232"/>
      <c r="R31" s="232"/>
      <c r="S31" s="232"/>
      <c r="T31" s="216"/>
    </row>
    <row r="32" spans="1:20" s="56" customFormat="1" ht="15" customHeight="1">
      <c r="A32" s="49"/>
      <c r="B32" s="165" t="str">
        <f>IF(Questions!S16="Yes","Yes","No")</f>
        <v>No</v>
      </c>
      <c r="C32" s="153"/>
      <c r="D32" s="234" t="s">
        <v>203</v>
      </c>
      <c r="E32" s="351" t="s">
        <v>392</v>
      </c>
      <c r="F32" s="351"/>
      <c r="G32" s="351"/>
      <c r="H32" s="351"/>
      <c r="I32" s="351"/>
      <c r="J32" s="351"/>
      <c r="K32" s="351"/>
      <c r="L32" s="351"/>
      <c r="M32" s="351"/>
      <c r="N32" s="351"/>
      <c r="O32" s="351"/>
      <c r="P32" s="351"/>
      <c r="Q32" s="351"/>
      <c r="R32" s="351"/>
      <c r="S32" s="351"/>
      <c r="T32" s="203"/>
    </row>
    <row r="33" spans="1:20" s="56" customFormat="1" ht="28.5" customHeight="1">
      <c r="A33" s="49"/>
      <c r="B33" s="165" t="str">
        <f>IF(Questions!S16="Yes","Yes","No")</f>
        <v>No</v>
      </c>
      <c r="C33" s="150"/>
      <c r="D33" s="231" t="s">
        <v>202</v>
      </c>
      <c r="E33" s="343" t="s">
        <v>390</v>
      </c>
      <c r="F33" s="343"/>
      <c r="G33" s="343"/>
      <c r="H33" s="343"/>
      <c r="I33" s="343"/>
      <c r="J33" s="343"/>
      <c r="K33" s="343"/>
      <c r="L33" s="343"/>
      <c r="M33" s="343"/>
      <c r="N33" s="343"/>
      <c r="O33" s="343"/>
      <c r="P33" s="343"/>
      <c r="Q33" s="343"/>
      <c r="R33" s="343"/>
      <c r="S33" s="343"/>
      <c r="T33" s="216"/>
    </row>
    <row r="34" spans="1:20" ht="14.25" customHeight="1">
      <c r="B34" s="165" t="str">
        <f>IF(Questions!S16="Yes","Yes","No")</f>
        <v>No</v>
      </c>
      <c r="C34" s="150"/>
      <c r="D34" s="211" t="s">
        <v>332</v>
      </c>
      <c r="E34" s="208"/>
      <c r="F34" s="208"/>
      <c r="G34" s="208"/>
      <c r="H34" s="208"/>
      <c r="I34" s="208"/>
      <c r="J34" s="208"/>
      <c r="K34" s="208"/>
      <c r="L34" s="208"/>
      <c r="M34" s="208"/>
      <c r="N34" s="208"/>
      <c r="O34" s="208"/>
      <c r="P34" s="208"/>
      <c r="Q34" s="208"/>
      <c r="R34" s="208"/>
      <c r="S34" s="208"/>
    </row>
    <row r="35" spans="1:20" ht="14.25" customHeight="1">
      <c r="B35" s="190"/>
      <c r="C35" s="190"/>
      <c r="D35" s="208"/>
      <c r="E35" s="208"/>
      <c r="F35" s="208"/>
      <c r="G35" s="208"/>
      <c r="H35" s="208"/>
      <c r="I35" s="208"/>
      <c r="J35" s="208"/>
      <c r="K35" s="208"/>
      <c r="L35" s="208"/>
      <c r="M35" s="208"/>
      <c r="N35" s="208"/>
      <c r="O35" s="208"/>
      <c r="P35" s="208"/>
      <c r="Q35" s="208"/>
      <c r="R35" s="208"/>
      <c r="S35" s="208"/>
    </row>
    <row r="36" spans="1:20" ht="14.25" customHeight="1">
      <c r="B36" s="190"/>
      <c r="C36" s="190"/>
      <c r="D36" s="208"/>
      <c r="E36" s="208"/>
      <c r="F36" s="208"/>
      <c r="G36" s="208"/>
      <c r="H36" s="208"/>
      <c r="I36" s="208"/>
      <c r="J36" s="208"/>
      <c r="K36" s="208"/>
      <c r="L36" s="208"/>
      <c r="M36" s="208"/>
      <c r="N36" s="208"/>
      <c r="O36" s="208"/>
      <c r="P36" s="208"/>
      <c r="Q36" s="208"/>
      <c r="R36" s="208"/>
      <c r="S36" s="208"/>
    </row>
    <row r="37" spans="1:20" ht="18.75">
      <c r="B37" s="111" t="s">
        <v>235</v>
      </c>
      <c r="C37" s="107"/>
      <c r="D37" s="107"/>
      <c r="E37" s="107"/>
      <c r="F37" s="107"/>
      <c r="G37" s="107"/>
      <c r="H37" s="107"/>
      <c r="I37" s="107"/>
      <c r="J37" s="107"/>
      <c r="K37" s="107"/>
      <c r="L37" s="107"/>
      <c r="M37" s="107"/>
      <c r="N37" s="107"/>
      <c r="O37" s="107"/>
      <c r="P37" s="108"/>
      <c r="Q37" s="109"/>
      <c r="R37" s="109"/>
      <c r="S37" s="109"/>
    </row>
    <row r="38" spans="1:20">
      <c r="C38" s="202"/>
      <c r="D38" s="202"/>
      <c r="E38" s="202"/>
      <c r="F38" s="202"/>
      <c r="G38" s="202"/>
      <c r="H38" s="202"/>
      <c r="I38" s="202"/>
      <c r="J38" s="202"/>
      <c r="K38" s="202"/>
      <c r="L38" s="202"/>
      <c r="M38" s="202"/>
      <c r="N38" s="202"/>
      <c r="O38" s="202"/>
      <c r="P38" s="34"/>
    </row>
    <row r="39" spans="1:20" ht="15" customHeight="1">
      <c r="B39" s="380" t="s">
        <v>357</v>
      </c>
      <c r="C39" s="380"/>
      <c r="D39" s="380"/>
      <c r="E39" s="380"/>
      <c r="F39" s="380"/>
      <c r="G39" s="380"/>
      <c r="H39" s="380"/>
      <c r="I39" s="380"/>
      <c r="J39" s="380"/>
      <c r="K39" s="380"/>
      <c r="L39" s="380"/>
      <c r="M39" s="380"/>
      <c r="N39" s="380"/>
      <c r="O39" s="380"/>
      <c r="P39" s="380"/>
      <c r="Q39" s="380"/>
      <c r="R39" s="380"/>
      <c r="S39" s="380"/>
    </row>
    <row r="40" spans="1:20">
      <c r="B40" s="380"/>
      <c r="C40" s="380"/>
      <c r="D40" s="380"/>
      <c r="E40" s="380"/>
      <c r="F40" s="380"/>
      <c r="G40" s="380"/>
      <c r="H40" s="380"/>
      <c r="I40" s="380"/>
      <c r="J40" s="380"/>
      <c r="K40" s="380"/>
      <c r="L40" s="380"/>
      <c r="M40" s="380"/>
      <c r="N40" s="380"/>
      <c r="O40" s="380"/>
      <c r="P40" s="380"/>
      <c r="Q40" s="380"/>
      <c r="R40" s="380"/>
      <c r="S40" s="380"/>
    </row>
    <row r="41" spans="1:20" ht="15" customHeight="1">
      <c r="B41" s="347" t="s">
        <v>234</v>
      </c>
      <c r="C41" s="347"/>
      <c r="D41" s="347"/>
      <c r="E41" s="347"/>
      <c r="F41" s="347"/>
      <c r="G41" s="347"/>
      <c r="H41" s="347"/>
      <c r="I41" s="347"/>
      <c r="J41" s="347"/>
      <c r="K41" s="347"/>
      <c r="L41" s="347"/>
      <c r="M41" s="347"/>
      <c r="N41" s="347"/>
      <c r="O41" s="347"/>
      <c r="P41" s="347"/>
      <c r="Q41" s="347"/>
      <c r="R41" s="347"/>
      <c r="S41" s="347"/>
    </row>
    <row r="42" spans="1:20">
      <c r="B42" s="168"/>
      <c r="C42" s="195"/>
      <c r="D42" s="195"/>
      <c r="E42" s="195"/>
      <c r="F42" s="195"/>
      <c r="G42" s="195"/>
      <c r="H42" s="195"/>
      <c r="I42" s="195"/>
      <c r="J42" s="195"/>
      <c r="K42" s="195"/>
      <c r="L42" s="195"/>
      <c r="M42" s="195"/>
    </row>
    <row r="43" spans="1:20" ht="33.75" customHeight="1">
      <c r="F43" s="15">
        <v>0</v>
      </c>
      <c r="G43" s="311" t="s">
        <v>354</v>
      </c>
      <c r="H43" s="313"/>
      <c r="I43" s="313"/>
      <c r="J43" s="313"/>
      <c r="K43" s="313"/>
      <c r="L43" s="313"/>
      <c r="M43" s="313"/>
      <c r="N43" s="313"/>
      <c r="O43" s="313"/>
      <c r="P43" s="313"/>
      <c r="Q43" s="313"/>
    </row>
    <row r="44" spans="1:20" ht="15.75">
      <c r="B44" s="200" t="s">
        <v>153</v>
      </c>
      <c r="C44" s="30"/>
      <c r="D44" s="30"/>
      <c r="E44" s="30"/>
      <c r="F44" s="122">
        <f>+F43/12</f>
        <v>0</v>
      </c>
      <c r="G44" s="75" t="s">
        <v>255</v>
      </c>
      <c r="H44" s="75"/>
      <c r="I44" s="75"/>
      <c r="J44" s="75"/>
      <c r="K44" s="75"/>
      <c r="L44" s="75"/>
      <c r="M44" s="75"/>
      <c r="N44" s="75"/>
      <c r="O44" s="75"/>
      <c r="P44" s="36"/>
    </row>
    <row r="46" spans="1:20" ht="15" customHeight="1">
      <c r="B46" s="380" t="s">
        <v>358</v>
      </c>
      <c r="C46" s="380"/>
      <c r="D46" s="380"/>
      <c r="E46" s="380"/>
      <c r="F46" s="380"/>
      <c r="G46" s="380"/>
      <c r="H46" s="380"/>
      <c r="I46" s="380"/>
      <c r="J46" s="380"/>
      <c r="K46" s="380"/>
      <c r="L46" s="380"/>
      <c r="M46" s="380"/>
      <c r="N46" s="380"/>
      <c r="O46" s="380"/>
      <c r="P46" s="380"/>
      <c r="Q46" s="380"/>
      <c r="R46" s="380"/>
      <c r="S46" s="380"/>
    </row>
    <row r="47" spans="1:20">
      <c r="B47" s="380"/>
      <c r="C47" s="380"/>
      <c r="D47" s="380"/>
      <c r="E47" s="380"/>
      <c r="F47" s="380"/>
      <c r="G47" s="380"/>
      <c r="H47" s="380"/>
      <c r="I47" s="380"/>
      <c r="J47" s="380"/>
      <c r="K47" s="380"/>
      <c r="L47" s="380"/>
      <c r="M47" s="380"/>
      <c r="N47" s="380"/>
      <c r="O47" s="380"/>
      <c r="P47" s="380"/>
      <c r="Q47" s="380"/>
      <c r="R47" s="380"/>
      <c r="S47" s="380"/>
    </row>
    <row r="48" spans="1:20">
      <c r="F48" s="225"/>
    </row>
    <row r="49" spans="1:20" s="56" customFormat="1" ht="29.25" customHeight="1">
      <c r="A49" s="49"/>
      <c r="B49" s="281"/>
      <c r="D49" s="79"/>
      <c r="E49" s="79"/>
      <c r="F49" s="254"/>
      <c r="G49" s="346" t="s">
        <v>225</v>
      </c>
      <c r="H49" s="346"/>
      <c r="I49" s="346"/>
      <c r="J49" s="346"/>
      <c r="K49" s="346"/>
      <c r="L49" s="346"/>
      <c r="M49" s="346"/>
      <c r="N49" s="346"/>
      <c r="O49" s="346"/>
      <c r="P49" s="346"/>
      <c r="Q49" s="346"/>
      <c r="R49" s="346"/>
      <c r="S49" s="346"/>
      <c r="T49" s="217"/>
    </row>
    <row r="50" spans="1:20" ht="15" customHeight="1">
      <c r="B50" s="72"/>
      <c r="C50" s="26"/>
      <c r="F50" s="15">
        <v>0</v>
      </c>
      <c r="G50" s="311" t="s">
        <v>380</v>
      </c>
      <c r="H50" s="313"/>
      <c r="I50" s="313"/>
      <c r="J50" s="313"/>
      <c r="K50" s="313"/>
      <c r="L50" s="313"/>
      <c r="M50" s="313"/>
      <c r="N50" s="313"/>
      <c r="O50" s="313"/>
      <c r="P50" s="313"/>
      <c r="Q50" s="313"/>
      <c r="R50" s="313"/>
      <c r="S50" s="313"/>
      <c r="T50" s="198"/>
    </row>
    <row r="51" spans="1:20" ht="15" customHeight="1">
      <c r="B51" s="193" t="s">
        <v>208</v>
      </c>
      <c r="C51" s="193"/>
      <c r="F51" s="15">
        <v>0</v>
      </c>
      <c r="G51" s="311" t="s">
        <v>221</v>
      </c>
      <c r="H51" s="313"/>
      <c r="I51" s="313"/>
      <c r="J51" s="313"/>
      <c r="K51" s="313"/>
      <c r="L51" s="313"/>
      <c r="M51" s="313"/>
      <c r="N51" s="313"/>
      <c r="O51" s="313"/>
      <c r="P51" s="313"/>
      <c r="Q51" s="313"/>
      <c r="R51" s="313"/>
      <c r="S51" s="313"/>
      <c r="T51" s="114"/>
    </row>
    <row r="52" spans="1:20" ht="15" customHeight="1">
      <c r="B52" s="193" t="s">
        <v>208</v>
      </c>
      <c r="C52" s="193"/>
      <c r="F52" s="15">
        <v>0</v>
      </c>
      <c r="G52" s="311" t="s">
        <v>222</v>
      </c>
      <c r="H52" s="313"/>
      <c r="I52" s="313"/>
      <c r="J52" s="313"/>
      <c r="K52" s="313"/>
      <c r="L52" s="313"/>
      <c r="M52" s="313"/>
      <c r="N52" s="313"/>
      <c r="O52" s="313"/>
      <c r="P52" s="313"/>
      <c r="Q52" s="313"/>
      <c r="R52" s="313"/>
      <c r="S52" s="313"/>
      <c r="T52" s="114"/>
    </row>
    <row r="53" spans="1:20" ht="15" customHeight="1">
      <c r="B53" s="193" t="s">
        <v>208</v>
      </c>
      <c r="C53" s="193"/>
      <c r="F53" s="15">
        <v>0</v>
      </c>
      <c r="G53" s="311" t="s">
        <v>223</v>
      </c>
      <c r="H53" s="313"/>
      <c r="I53" s="313"/>
      <c r="J53" s="313"/>
      <c r="K53" s="313"/>
      <c r="L53" s="313"/>
      <c r="M53" s="313"/>
      <c r="N53" s="313"/>
      <c r="O53" s="313"/>
      <c r="P53" s="313"/>
      <c r="Q53" s="313"/>
      <c r="R53" s="313"/>
      <c r="S53" s="313"/>
      <c r="T53" s="114"/>
    </row>
    <row r="54" spans="1:20" ht="15" customHeight="1">
      <c r="B54" s="193" t="s">
        <v>208</v>
      </c>
      <c r="C54" s="193"/>
      <c r="F54" s="15">
        <v>0</v>
      </c>
      <c r="G54" s="392" t="s">
        <v>237</v>
      </c>
      <c r="H54" s="352"/>
      <c r="I54" s="352"/>
      <c r="J54" s="352"/>
      <c r="K54" s="352"/>
      <c r="L54" s="352"/>
      <c r="M54" s="352"/>
      <c r="N54" s="352"/>
      <c r="O54" s="352"/>
      <c r="P54" s="352"/>
      <c r="Q54" s="352"/>
      <c r="R54" s="352"/>
      <c r="S54" s="352"/>
      <c r="T54" s="216"/>
    </row>
    <row r="55" spans="1:20" ht="15" customHeight="1">
      <c r="B55" s="193" t="s">
        <v>208</v>
      </c>
      <c r="C55" s="193"/>
      <c r="F55" s="15">
        <v>0</v>
      </c>
      <c r="G55" s="316" t="s">
        <v>209</v>
      </c>
      <c r="H55" s="379"/>
      <c r="I55" s="379"/>
      <c r="J55" s="379"/>
      <c r="K55" s="379"/>
      <c r="L55" s="379"/>
      <c r="M55" s="379"/>
      <c r="N55" s="379"/>
      <c r="O55" s="379"/>
      <c r="P55" s="379"/>
      <c r="Q55" s="379"/>
      <c r="R55" s="379"/>
      <c r="S55" s="379"/>
      <c r="T55" s="157"/>
    </row>
    <row r="56" spans="1:20" ht="15" customHeight="1">
      <c r="B56" s="193" t="s">
        <v>140</v>
      </c>
      <c r="C56" s="193"/>
      <c r="F56" s="15">
        <v>0</v>
      </c>
      <c r="G56" s="311" t="s">
        <v>218</v>
      </c>
      <c r="H56" s="313"/>
      <c r="I56" s="313"/>
      <c r="J56" s="313"/>
      <c r="K56" s="313"/>
      <c r="L56" s="313"/>
      <c r="M56" s="313"/>
      <c r="N56" s="313"/>
      <c r="O56" s="313"/>
      <c r="P56" s="313"/>
      <c r="Q56" s="313"/>
      <c r="R56" s="313"/>
      <c r="S56" s="313"/>
      <c r="T56" s="114"/>
    </row>
    <row r="57" spans="1:20" ht="15" customHeight="1">
      <c r="B57" s="193" t="s">
        <v>140</v>
      </c>
      <c r="C57" s="193"/>
      <c r="F57" s="15">
        <v>0</v>
      </c>
      <c r="G57" s="311" t="s">
        <v>219</v>
      </c>
      <c r="H57" s="313"/>
      <c r="I57" s="313"/>
      <c r="J57" s="313"/>
      <c r="K57" s="313"/>
      <c r="L57" s="313"/>
      <c r="M57" s="313"/>
      <c r="N57" s="313"/>
      <c r="O57" s="313"/>
      <c r="P57" s="313"/>
      <c r="Q57" s="313"/>
      <c r="R57" s="313"/>
      <c r="S57" s="313"/>
      <c r="T57" s="114"/>
    </row>
    <row r="58" spans="1:20" ht="31.5" customHeight="1">
      <c r="B58" s="193" t="s">
        <v>140</v>
      </c>
      <c r="C58" s="193"/>
      <c r="F58" s="15">
        <v>0</v>
      </c>
      <c r="G58" s="311" t="s">
        <v>211</v>
      </c>
      <c r="H58" s="313"/>
      <c r="I58" s="313"/>
      <c r="J58" s="313"/>
      <c r="K58" s="313"/>
      <c r="L58" s="313"/>
      <c r="M58" s="313"/>
      <c r="N58" s="313"/>
      <c r="O58" s="313"/>
      <c r="P58" s="313"/>
      <c r="Q58" s="313"/>
      <c r="R58" s="313"/>
      <c r="S58" s="313"/>
      <c r="T58" s="114"/>
    </row>
    <row r="59" spans="1:20">
      <c r="B59" s="193" t="s">
        <v>1</v>
      </c>
      <c r="C59" s="193"/>
      <c r="F59" s="103">
        <f>+F50-F51-F52-F53-F54-F55+F56+F57+F58</f>
        <v>0</v>
      </c>
      <c r="G59" s="197"/>
      <c r="H59" s="198"/>
      <c r="I59" s="198"/>
      <c r="J59" s="198"/>
      <c r="K59" s="198"/>
      <c r="L59" s="198"/>
      <c r="M59" s="198"/>
      <c r="N59" s="198"/>
      <c r="O59" s="198"/>
      <c r="P59" s="198"/>
      <c r="Q59" s="198"/>
      <c r="R59" s="198"/>
      <c r="S59" s="198"/>
      <c r="T59" s="198"/>
    </row>
    <row r="60" spans="1:20" ht="15.75">
      <c r="B60" s="194" t="s">
        <v>153</v>
      </c>
      <c r="C60" s="194"/>
      <c r="D60" s="30"/>
      <c r="E60" s="30"/>
      <c r="F60" s="122">
        <f>F59/12</f>
        <v>0</v>
      </c>
      <c r="G60" s="75" t="s">
        <v>255</v>
      </c>
      <c r="H60" s="75"/>
      <c r="I60" s="75"/>
      <c r="J60" s="75"/>
      <c r="K60" s="75"/>
      <c r="L60" s="75"/>
      <c r="M60" s="75"/>
      <c r="N60" s="75"/>
      <c r="O60" s="75"/>
      <c r="P60" s="36"/>
    </row>
    <row r="61" spans="1:20">
      <c r="B61" s="72"/>
      <c r="D61" s="26"/>
      <c r="J61" s="199"/>
      <c r="K61" s="30"/>
      <c r="O61" s="199"/>
      <c r="P61" s="199"/>
    </row>
    <row r="62" spans="1:20">
      <c r="B62" s="72"/>
      <c r="D62" s="26"/>
      <c r="J62" s="199"/>
      <c r="K62" s="30"/>
      <c r="O62" s="199"/>
      <c r="P62" s="199"/>
    </row>
    <row r="63" spans="1:20">
      <c r="B63" s="72"/>
      <c r="D63" s="26"/>
      <c r="J63" s="199"/>
      <c r="K63" s="30"/>
      <c r="O63" s="199"/>
      <c r="P63" s="199"/>
    </row>
    <row r="64" spans="1:20">
      <c r="B64" s="72"/>
      <c r="D64" s="26"/>
      <c r="J64" s="199"/>
      <c r="K64" s="30"/>
      <c r="M64" s="199"/>
      <c r="N64" s="199"/>
    </row>
    <row r="77" ht="15" customHeight="1"/>
    <row r="78" ht="15" customHeight="1"/>
    <row r="79" ht="15" customHeight="1"/>
  </sheetData>
  <sheetProtection algorithmName="SHA-512" hashValue="1doySOL+AtdyBlJBbntKwwkcvHgiY4MihfIGauXpihKVIgu1Wpj43tm9EDgNTmPybYUbKWnv8j71jlLCLO0S1Q==" saltValue="M9N6/HPZ0EAD46cjPJzfhw==" spinCount="100000" sheet="1" formatCells="0" formatColumns="0" formatRows="0" insertColumns="0" insertRows="0" insertHyperlinks="0" deleteColumns="0" deleteRows="0" sort="0" autoFilter="0" pivotTables="0"/>
  <mergeCells count="35">
    <mergeCell ref="G58:S58"/>
    <mergeCell ref="D29:I29"/>
    <mergeCell ref="E30:N30"/>
    <mergeCell ref="E31:N31"/>
    <mergeCell ref="E33:S33"/>
    <mergeCell ref="G49:S49"/>
    <mergeCell ref="G51:S51"/>
    <mergeCell ref="G52:S52"/>
    <mergeCell ref="G53:S53"/>
    <mergeCell ref="E32:S32"/>
    <mergeCell ref="G56:S56"/>
    <mergeCell ref="G54:S54"/>
    <mergeCell ref="G55:S55"/>
    <mergeCell ref="B39:S40"/>
    <mergeCell ref="B41:S41"/>
    <mergeCell ref="G43:Q43"/>
    <mergeCell ref="B46:S47"/>
    <mergeCell ref="G57:S57"/>
    <mergeCell ref="D23:G23"/>
    <mergeCell ref="D25:S25"/>
    <mergeCell ref="D26:S26"/>
    <mergeCell ref="D28:P28"/>
    <mergeCell ref="D30:D31"/>
    <mergeCell ref="G50:S50"/>
    <mergeCell ref="D15:O15"/>
    <mergeCell ref="D16:O16"/>
    <mergeCell ref="D19:S19"/>
    <mergeCell ref="D20:G20"/>
    <mergeCell ref="D22:S22"/>
    <mergeCell ref="D14:S14"/>
    <mergeCell ref="B3:S3"/>
    <mergeCell ref="B5:S5"/>
    <mergeCell ref="E7:L7"/>
    <mergeCell ref="B11:S11"/>
    <mergeCell ref="D13:S13"/>
  </mergeCells>
  <conditionalFormatting sqref="M64 O61:O63 J61:J64">
    <cfRule type="cellIs" priority="2" operator="greaterThan">
      <formula>0.4</formula>
    </cfRule>
  </conditionalFormatting>
  <conditionalFormatting sqref="J61:J63">
    <cfRule type="expression" dxfId="1" priority="1">
      <formula>#REF!&gt;40%</formula>
    </cfRule>
  </conditionalFormatting>
  <hyperlinks>
    <hyperlink ref="B41:S41" location="'Seasonal Business'!A1" display="&gt;If you are a Seasonal Business, use the calculator on the Seasonal Business tab instead."/>
    <hyperlink ref="H20" location="'Addendum A-Affiliate'!A1" display="click here"/>
    <hyperlink ref="H23" location="'Addendum B-EIDL'!A1" display="click here"/>
  </hyperlinks>
  <pageMargins left="0.25" right="0.25" top="0.75" bottom="0.75" header="0.3" footer="0.3"/>
  <pageSetup scale="61" fitToHeight="0" orientation="landscape" r:id="rId1"/>
  <headerFooter>
    <oddHeader xml:space="preserve">&amp;C&amp;14&amp;KFF0000
</oddHeader>
  </headerFooter>
  <rowBreaks count="1" manualBreakCount="1">
    <brk id="3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1C4FAF4019B48AD4B77D32EEE2FB0" ma:contentTypeVersion="1" ma:contentTypeDescription="Create a new document." ma:contentTypeScope="" ma:versionID="53ecf9bae6e02292b4a5f8782e2d9444">
  <xsd:schema xmlns:xsd="http://www.w3.org/2001/XMLSchema" xmlns:xs="http://www.w3.org/2001/XMLSchema" xmlns:p="http://schemas.microsoft.com/office/2006/metadata/properties" xmlns:ns2="c5cd7b9e-ebb4-490b-b911-defeb9bab0b4" targetNamespace="http://schemas.microsoft.com/office/2006/metadata/properties" ma:root="true" ma:fieldsID="c734d7af84fa40cbdbb63dc23bcfd2b2" ns2:_="">
    <xsd:import namespace="c5cd7b9e-ebb4-490b-b911-defeb9bab0b4"/>
    <xsd:element name="properties">
      <xsd:complexType>
        <xsd:sequence>
          <xsd:element name="documentManagement">
            <xsd:complexType>
              <xsd:all>
                <xsd:element ref="ns2:Data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cd7b9e-ebb4-490b-b911-defeb9bab0b4" elementFormDefault="qualified">
    <xsd:import namespace="http://schemas.microsoft.com/office/2006/documentManagement/types"/>
    <xsd:import namespace="http://schemas.microsoft.com/office/infopath/2007/PartnerControls"/>
    <xsd:element name="DataClassification" ma:index="8" ma:displayName="Data Classification" ma:default="Internal" ma:description="" ma:format="Dropdown" ma:internalName="DataClassification" ma:readOnly="false">
      <xsd:simpleType>
        <xsd:restriction base="dms:Choice">
          <xsd:enumeration value="Public"/>
          <xsd:enumeration value="Internal"/>
          <xsd:enumeration value="Sensitive"/>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aClassification xmlns="c5cd7b9e-ebb4-490b-b911-defeb9bab0b4">Internal</Data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B2EF45-A3EA-4C6B-97D1-A1BBB96AF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cd7b9e-ebb4-490b-b911-defeb9bab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634754-52C3-49CB-9971-CEDE1C6A5EBA}">
  <ds:schemaRefs>
    <ds:schemaRef ds:uri="http://purl.org/dc/terms/"/>
    <ds:schemaRef ds:uri="http://schemas.openxmlformats.org/package/2006/metadata/core-properties"/>
    <ds:schemaRef ds:uri="http://schemas.microsoft.com/office/2006/documentManagement/types"/>
    <ds:schemaRef ds:uri="c5cd7b9e-ebb4-490b-b911-defeb9bab0b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9F7C80D-3517-47C9-A55C-3D9FA50B1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Instructions-READ FIRST</vt:lpstr>
      <vt:lpstr>Supp App</vt:lpstr>
      <vt:lpstr>Questions</vt:lpstr>
      <vt:lpstr>Corps &amp; Non-Profits</vt:lpstr>
      <vt:lpstr>Affiliate Definition</vt:lpstr>
      <vt:lpstr>Addendum C-Faith Based</vt:lpstr>
      <vt:lpstr>Self Employed (Net Profit)</vt:lpstr>
      <vt:lpstr>Self Employed (Gross Income)</vt:lpstr>
      <vt:lpstr>Farmer-Rancher</vt:lpstr>
      <vt:lpstr>Partnership</vt:lpstr>
      <vt:lpstr>Addendum A-Affiliate</vt:lpstr>
      <vt:lpstr>Addendum B-EIDL</vt:lpstr>
      <vt:lpstr>New Entity</vt:lpstr>
      <vt:lpstr>Seasonal Business</vt:lpstr>
      <vt:lpstr>Payroll Cost Definition</vt:lpstr>
      <vt:lpstr>Data</vt:lpstr>
      <vt:lpstr>Examples</vt:lpstr>
      <vt:lpstr>address</vt:lpstr>
      <vt:lpstr>'Corps &amp; Non-Profits'!Print_Area</vt:lpstr>
      <vt:lpstr>'Farmer-Rancher'!Print_Area</vt:lpstr>
      <vt:lpstr>'Instructions-READ FIRST'!Print_Area</vt:lpstr>
      <vt:lpstr>Partnership!Print_Area</vt:lpstr>
      <vt:lpstr>Questions!Print_Area</vt:lpstr>
      <vt:lpstr>'Self Employed (Gross Income)'!Print_Area</vt:lpstr>
      <vt:lpstr>'Self Employed (Net Profit)'!Print_Area</vt:lpstr>
      <vt:lpstr>'Supp App'!Print_Area</vt:lpstr>
      <vt:lpstr>size</vt:lpstr>
      <vt:lpstr>TaxRet</vt:lpstr>
      <vt:lpstr>YN</vt:lpstr>
    </vt:vector>
  </TitlesOfParts>
  <Company>First Horizon National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SIPE, ADRIENNE H.</dc:creator>
  <cp:lastModifiedBy>BRUNECZ, KALI A.</cp:lastModifiedBy>
  <cp:lastPrinted>2021-01-28T14:13:24Z</cp:lastPrinted>
  <dcterms:created xsi:type="dcterms:W3CDTF">2020-04-03T11:00:34Z</dcterms:created>
  <dcterms:modified xsi:type="dcterms:W3CDTF">2021-03-17T20:56:54Z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0x01010091B1C4FAF4019B48AD4B77D32EEE2FB0</vt:lpwstr>
  </property>
</Properties>
</file>